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8075" windowHeight="10740" firstSheet="10" activeTab="19"/>
  </bookViews>
  <sheets>
    <sheet name="04.08.15" sheetId="1" r:id="rId1"/>
    <sheet name="05.08.15" sheetId="2" r:id="rId2"/>
    <sheet name="06.08.15" sheetId="3" r:id="rId3"/>
    <sheet name="07.08.15" sheetId="4" r:id="rId4"/>
    <sheet name="10.08.15" sheetId="5" r:id="rId5"/>
    <sheet name="11.08.15" sheetId="6" r:id="rId6"/>
    <sheet name="12.08.15" sheetId="7" r:id="rId7"/>
    <sheet name="13.08.15" sheetId="8" r:id="rId8"/>
    <sheet name="14.08.15" sheetId="9" r:id="rId9"/>
    <sheet name="17.08.15" sheetId="10" r:id="rId10"/>
    <sheet name="18.08.15" sheetId="11" r:id="rId11"/>
    <sheet name="19.08.15" sheetId="12" r:id="rId12"/>
    <sheet name="20.08.15" sheetId="13" r:id="rId13"/>
    <sheet name="21.08.15" sheetId="14" r:id="rId14"/>
    <sheet name="24.08.15" sheetId="15" r:id="rId15"/>
    <sheet name="25.08.15" sheetId="16" r:id="rId16"/>
    <sheet name="26.08.15" sheetId="17" r:id="rId17"/>
    <sheet name="27.08.15" sheetId="18" r:id="rId18"/>
    <sheet name="28.08.15" sheetId="19" r:id="rId19"/>
    <sheet name="01.09.15" sheetId="20" r:id="rId20"/>
  </sheets>
  <definedNames/>
  <calcPr fullCalcOnLoad="1"/>
</workbook>
</file>

<file path=xl/sharedStrings.xml><?xml version="1.0" encoding="utf-8"?>
<sst xmlns="http://schemas.openxmlformats.org/spreadsheetml/2006/main" count="1374" uniqueCount="48">
  <si>
    <t>Наименование предприятия</t>
  </si>
  <si>
    <t>Итого</t>
  </si>
  <si>
    <t>Озимая рожь</t>
  </si>
  <si>
    <t>Озимая тритикале</t>
  </si>
  <si>
    <t>Озимая пшеница</t>
  </si>
  <si>
    <t>Всего</t>
  </si>
  <si>
    <t>Яровая пшеница</t>
  </si>
  <si>
    <t>Яровой ячмень</t>
  </si>
  <si>
    <t>Овес</t>
  </si>
  <si>
    <t>Озимые</t>
  </si>
  <si>
    <t>Валовка, тонн</t>
  </si>
  <si>
    <t>Факт, га</t>
  </si>
  <si>
    <t>План, га</t>
  </si>
  <si>
    <t>%</t>
  </si>
  <si>
    <t>Урожайность, ц/га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</si>
  <si>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</si>
  <si>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</si>
  <si>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</si>
  <si>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</si>
  <si>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Соя</t>
  </si>
  <si>
    <t>Всего зерновых и зернобобовых</t>
  </si>
  <si>
    <t>Яровые зерновые, зернобобовые</t>
  </si>
  <si>
    <t>Уборка зерновых и зернобобовых культур по Лотошинскому району на 04.08.2015 года</t>
  </si>
  <si>
    <t>Зерноуборочные комбайны</t>
  </si>
  <si>
    <t>В работе, шт.</t>
  </si>
  <si>
    <t>Всего, шт.</t>
  </si>
  <si>
    <t>Исправно, шт.</t>
  </si>
  <si>
    <t>Уборка зерновых и зернобобовых культур по Лотошинскому району на 05.08.2015 года</t>
  </si>
  <si>
    <t>Уборка зерновых и зернобобовых культур по Лотошинскому району на 06.08.2015 года</t>
  </si>
  <si>
    <t>Уборка зерновых и зернобобовых культур по Лотошинскому району на 07.08.2015 года</t>
  </si>
  <si>
    <t>Уборка зерновых и зернобобовых культур по Лотошинскому району на 10.08.2015 года</t>
  </si>
  <si>
    <t>Уборка зерновых и зернобобовых культур по Лотошинскому району на 11.08.2015 года</t>
  </si>
  <si>
    <t>Уборка зерновых и зернобобовых культур по Лотошинскому району на 12.08.2015 года</t>
  </si>
  <si>
    <t>Уборка зерновых и зернобобовых культур по Лотошинскому району на 13.08.2015 года</t>
  </si>
  <si>
    <t>Подготовлено площадей для озимого сева, га</t>
  </si>
  <si>
    <t>Уборка зерновых и зернобобовых культур по Лотошинскому району на 14.08.2015 года</t>
  </si>
  <si>
    <t>Уборка зерновых и зернобобовых культур по Лотошинскому району на 17.08.2015 года</t>
  </si>
  <si>
    <t>Уборка зерновых и зернобобовых культур по Лотошинскому району на 18.08.2015 года</t>
  </si>
  <si>
    <t>Уборка зерновых и зернобобовых культур по Лотошинскому району на 19.08.2015 года</t>
  </si>
  <si>
    <t>Уборка зерновых и зернобобовых культур по Лотошинскому району на 20.08.2015 года</t>
  </si>
  <si>
    <t>Уборка зерновых и зернобобовых культур по Лотошинскому району на 21.08.2015 года</t>
  </si>
  <si>
    <t>Уборка зерновых и зернобобовых культур по Лотошинскому району на 24.08.2015 года</t>
  </si>
  <si>
    <t>Уборка зерновых и зернобобовых культур по Лотошинскому району на 25.08.2015 года</t>
  </si>
  <si>
    <t>Уборка зерновых и зернобобовых культур по Лотошинскому району на 26.08.2015 года</t>
  </si>
  <si>
    <t>Уборка зерновых и зернобобовых культур по Лотошинскому району на 27.08.2015 года</t>
  </si>
  <si>
    <t>Уборка зерновых и зернобобовых культур по Лотошинскому району на 28.08.2015 года</t>
  </si>
  <si>
    <t>Дождь</t>
  </si>
  <si>
    <t>Уборка зерновых и зернобобовых культур по Лотошинскому району на 02.09.2015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</si>
</sst>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textRotation="90"/>
    </xf>
    <xf numFmtId="1" fontId="24" fillId="0" borderId="15" xfId="0" applyNumberFormat="1" applyFont="1" applyBorder="1" applyAlignment="1">
      <alignment horizontal="center" vertical="center" wrapText="1"/>
    </xf>
    <xf numFmtId="1" fontId="24" fillId="0" borderId="16" xfId="0" applyNumberFormat="1" applyFont="1" applyBorder="1" applyAlignment="1">
      <alignment horizontal="center" vertical="center" wrapText="1"/>
    </xf>
    <xf numFmtId="1" fontId="24" fillId="0" borderId="17" xfId="0" applyNumberFormat="1" applyFont="1" applyBorder="1" applyAlignment="1">
      <alignment horizontal="center" vertical="center" wrapText="1"/>
    </xf>
    <xf numFmtId="1" fontId="24" fillId="0" borderId="18" xfId="0" applyNumberFormat="1" applyFont="1" applyBorder="1" applyAlignment="1">
      <alignment horizontal="center" vertical="center" wrapText="1"/>
    </xf>
    <xf numFmtId="1" fontId="24" fillId="0" borderId="19" xfId="0" applyNumberFormat="1" applyFont="1" applyBorder="1" applyAlignment="1">
      <alignment horizontal="center" vertical="center" wrapText="1"/>
    </xf>
    <xf numFmtId="1" fontId="24" fillId="0" borderId="20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1" fontId="24" fillId="0" borderId="21" xfId="0" applyNumberFormat="1" applyFont="1" applyBorder="1" applyAlignment="1">
      <alignment horizontal="center" vertical="center" wrapText="1"/>
    </xf>
    <xf numFmtId="1" fontId="24" fillId="0" borderId="22" xfId="0" applyNumberFormat="1" applyFont="1" applyBorder="1" applyAlignment="1">
      <alignment horizontal="center" vertical="center" wrapText="1"/>
    </xf>
    <xf numFmtId="1" fontId="24" fillId="0" borderId="23" xfId="0" applyNumberFormat="1" applyFont="1" applyBorder="1" applyAlignment="1">
      <alignment horizontal="center" vertical="center" wrapText="1"/>
    </xf>
    <xf numFmtId="1" fontId="24" fillId="0" borderId="24" xfId="0" applyNumberFormat="1" applyFont="1" applyBorder="1" applyAlignment="1">
      <alignment horizontal="center" vertical="center" wrapText="1"/>
    </xf>
    <xf numFmtId="1" fontId="24" fillId="0" borderId="25" xfId="0" applyNumberFormat="1" applyFont="1" applyBorder="1" applyAlignment="1">
      <alignment horizontal="center" vertical="center" wrapText="1"/>
    </xf>
    <xf numFmtId="1" fontId="24" fillId="0" borderId="26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1" fontId="24" fillId="0" borderId="28" xfId="0" applyNumberFormat="1" applyFont="1" applyBorder="1" applyAlignment="1">
      <alignment horizontal="center" vertical="center" wrapText="1"/>
    </xf>
    <xf numFmtId="1" fontId="24" fillId="0" borderId="29" xfId="0" applyNumberFormat="1" applyFont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0" fontId="23" fillId="0" borderId="32" xfId="0" applyFont="1" applyFill="1" applyBorder="1" applyAlignment="1">
      <alignment horizontal="left" vertical="center" wrapText="1"/>
    </xf>
    <xf numFmtId="164" fontId="24" fillId="0" borderId="17" xfId="0" applyNumberFormat="1" applyFont="1" applyBorder="1" applyAlignment="1">
      <alignment horizontal="center" vertical="center" wrapText="1"/>
    </xf>
    <xf numFmtId="164" fontId="24" fillId="0" borderId="18" xfId="0" applyNumberFormat="1" applyFont="1" applyBorder="1" applyAlignment="1">
      <alignment horizontal="center" vertical="center" wrapText="1"/>
    </xf>
    <xf numFmtId="164" fontId="24" fillId="0" borderId="23" xfId="0" applyNumberFormat="1" applyFont="1" applyBorder="1" applyAlignment="1">
      <alignment horizontal="center" vertical="center" wrapText="1"/>
    </xf>
    <xf numFmtId="164" fontId="24" fillId="0" borderId="19" xfId="0" applyNumberFormat="1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164" fontId="24" fillId="0" borderId="28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textRotation="90" wrapText="1"/>
    </xf>
    <xf numFmtId="1" fontId="24" fillId="0" borderId="34" xfId="0" applyNumberFormat="1" applyFont="1" applyBorder="1" applyAlignment="1">
      <alignment horizontal="center" vertical="center" wrapText="1"/>
    </xf>
    <xf numFmtId="1" fontId="24" fillId="0" borderId="35" xfId="0" applyNumberFormat="1" applyFont="1" applyBorder="1" applyAlignment="1">
      <alignment horizontal="center" vertical="center" wrapText="1"/>
    </xf>
    <xf numFmtId="1" fontId="24" fillId="0" borderId="36" xfId="0" applyNumberFormat="1" applyFont="1" applyBorder="1" applyAlignment="1">
      <alignment horizontal="center" vertical="center" wrapText="1"/>
    </xf>
    <xf numFmtId="1" fontId="23" fillId="0" borderId="37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1" fontId="23" fillId="0" borderId="14" xfId="0" applyNumberFormat="1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1" fontId="23" fillId="0" borderId="37" xfId="0" applyNumberFormat="1" applyFont="1" applyBorder="1" applyAlignment="1">
      <alignment horizontal="center" vertical="center" wrapText="1"/>
    </xf>
    <xf numFmtId="1" fontId="23" fillId="0" borderId="33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164" fontId="24" fillId="0" borderId="38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24" fillId="0" borderId="39" xfId="0" applyNumberFormat="1" applyFont="1" applyBorder="1" applyAlignment="1">
      <alignment horizontal="center" vertical="center" wrapText="1"/>
    </xf>
    <xf numFmtId="1" fontId="24" fillId="0" borderId="40" xfId="0" applyNumberFormat="1" applyFont="1" applyBorder="1" applyAlignment="1">
      <alignment horizontal="center" vertical="center" wrapText="1"/>
    </xf>
    <xf numFmtId="164" fontId="24" fillId="0" borderId="41" xfId="0" applyNumberFormat="1" applyFont="1" applyBorder="1" applyAlignment="1">
      <alignment horizontal="center" vertical="center" wrapText="1"/>
    </xf>
    <xf numFmtId="164" fontId="24" fillId="0" borderId="42" xfId="0" applyNumberFormat="1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20" fillId="24" borderId="43" xfId="0" applyFont="1" applyFill="1" applyBorder="1" applyAlignment="1">
      <alignment horizontal="center" vertical="center" wrapText="1"/>
    </xf>
    <xf numFmtId="0" fontId="0" fillId="24" borderId="44" xfId="0" applyFont="1" applyFill="1" applyBorder="1" applyAlignment="1">
      <alignment horizontal="center" vertical="center" wrapText="1"/>
    </xf>
    <xf numFmtId="0" fontId="0" fillId="24" borderId="45" xfId="0" applyFont="1" applyFill="1" applyBorder="1" applyAlignment="1">
      <alignment horizontal="center" vertical="center" wrapText="1"/>
    </xf>
    <xf numFmtId="0" fontId="0" fillId="24" borderId="46" xfId="0" applyFont="1" applyFill="1" applyBorder="1" applyAlignment="1">
      <alignment horizontal="center" vertical="center" wrapText="1"/>
    </xf>
    <xf numFmtId="0" fontId="20" fillId="24" borderId="47" xfId="0" applyFont="1" applyFill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3" xfId="0" applyBorder="1" applyAlignment="1">
      <alignment/>
    </xf>
    <xf numFmtId="0" fontId="26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ED9"/>
  <sheetViews>
    <sheetView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6" sqref="I16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5.25390625" style="0" customWidth="1"/>
    <col min="13" max="13" width="4.375" style="0" customWidth="1"/>
    <col min="14" max="14" width="4.875" style="0" customWidth="1"/>
    <col min="15" max="16" width="4.375" style="0" customWidth="1"/>
    <col min="17" max="17" width="5.25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5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5.25390625" style="0" customWidth="1"/>
    <col min="39" max="39" width="4.375" style="0" customWidth="1"/>
    <col min="40" max="40" width="4.875" style="0" customWidth="1"/>
    <col min="41" max="42" width="4.375" style="0" customWidth="1"/>
    <col min="43" max="43" width="5.25390625" style="0" customWidth="1"/>
    <col min="44" max="44" width="4.375" style="0" customWidth="1"/>
    <col min="45" max="47" width="5.75390625" style="0" customWidth="1"/>
  </cols>
  <sheetData>
    <row r="1" spans="1:134" ht="57.75" customHeight="1" thickBot="1">
      <c r="A1" s="77" t="s">
        <v>22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</row>
    <row r="2" spans="1:134" ht="25.5" customHeight="1" thickBot="1">
      <c r="A2" s="79" t="s">
        <v>0</v>
      </c>
      <c r="B2" s="82" t="s">
        <v>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  <c r="Q2" s="84"/>
      <c r="R2" s="84"/>
      <c r="S2" s="85" t="s">
        <v>21</v>
      </c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  <c r="AL2" s="87"/>
      <c r="AM2" s="88"/>
      <c r="AN2" s="71" t="s">
        <v>20</v>
      </c>
      <c r="AO2" s="89"/>
      <c r="AP2" s="90"/>
      <c r="AQ2" s="90"/>
      <c r="AR2" s="91"/>
      <c r="AS2" s="71" t="s">
        <v>23</v>
      </c>
      <c r="AT2" s="72"/>
      <c r="AU2" s="73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</row>
    <row r="3" spans="1:134" ht="25.5" customHeight="1" thickBot="1">
      <c r="A3" s="80"/>
      <c r="B3" s="59" t="s">
        <v>2</v>
      </c>
      <c r="C3" s="60"/>
      <c r="D3" s="61"/>
      <c r="E3" s="62"/>
      <c r="F3" s="59" t="s">
        <v>3</v>
      </c>
      <c r="G3" s="60"/>
      <c r="H3" s="61"/>
      <c r="I3" s="62"/>
      <c r="J3" s="59" t="s">
        <v>4</v>
      </c>
      <c r="K3" s="60"/>
      <c r="L3" s="61"/>
      <c r="M3" s="62"/>
      <c r="N3" s="59" t="s">
        <v>5</v>
      </c>
      <c r="O3" s="63"/>
      <c r="P3" s="64"/>
      <c r="Q3" s="64"/>
      <c r="R3" s="65"/>
      <c r="S3" s="59" t="s">
        <v>6</v>
      </c>
      <c r="T3" s="63"/>
      <c r="U3" s="64"/>
      <c r="V3" s="65"/>
      <c r="W3" s="70" t="s">
        <v>7</v>
      </c>
      <c r="X3" s="67"/>
      <c r="Y3" s="68"/>
      <c r="Z3" s="68"/>
      <c r="AA3" s="66" t="s">
        <v>8</v>
      </c>
      <c r="AB3" s="67"/>
      <c r="AC3" s="68"/>
      <c r="AD3" s="69"/>
      <c r="AE3" s="66" t="s">
        <v>19</v>
      </c>
      <c r="AF3" s="67"/>
      <c r="AG3" s="68"/>
      <c r="AH3" s="69"/>
      <c r="AI3" s="59" t="s">
        <v>5</v>
      </c>
      <c r="AJ3" s="63"/>
      <c r="AK3" s="64"/>
      <c r="AL3" s="64"/>
      <c r="AM3" s="65"/>
      <c r="AN3" s="92"/>
      <c r="AO3" s="93"/>
      <c r="AP3" s="94"/>
      <c r="AQ3" s="94"/>
      <c r="AR3" s="95"/>
      <c r="AS3" s="74"/>
      <c r="AT3" s="75"/>
      <c r="AU3" s="76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</row>
    <row r="4" spans="1:134" ht="69" customHeight="1" thickBot="1">
      <c r="A4" s="81"/>
      <c r="B4" s="4" t="s">
        <v>12</v>
      </c>
      <c r="C4" s="5" t="s">
        <v>11</v>
      </c>
      <c r="D4" s="6" t="s">
        <v>10</v>
      </c>
      <c r="E4" s="7" t="s">
        <v>14</v>
      </c>
      <c r="F4" s="4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25</v>
      </c>
      <c r="AT4" s="5" t="s">
        <v>26</v>
      </c>
      <c r="AU4" s="35" t="s">
        <v>24</v>
      </c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</row>
    <row r="5" spans="1:134" ht="46.5" customHeight="1">
      <c r="A5" s="26" t="s">
        <v>15</v>
      </c>
      <c r="B5" s="10"/>
      <c r="C5" s="11"/>
      <c r="D5" s="29"/>
      <c r="E5" s="30"/>
      <c r="F5" s="10"/>
      <c r="G5" s="11"/>
      <c r="H5" s="29"/>
      <c r="I5" s="30"/>
      <c r="J5" s="10">
        <v>440</v>
      </c>
      <c r="K5" s="11"/>
      <c r="L5" s="29"/>
      <c r="M5" s="32"/>
      <c r="N5" s="10">
        <f aca="true" t="shared" si="0" ref="N5:O9">B5+F5+J5</f>
        <v>440</v>
      </c>
      <c r="O5" s="11">
        <f t="shared" si="0"/>
        <v>0</v>
      </c>
      <c r="P5" s="12"/>
      <c r="Q5" s="29">
        <f>D5+H5+L5</f>
        <v>0</v>
      </c>
      <c r="R5" s="30"/>
      <c r="S5" s="10">
        <v>184</v>
      </c>
      <c r="T5" s="11"/>
      <c r="U5" s="12"/>
      <c r="V5" s="13"/>
      <c r="W5" s="15">
        <v>706</v>
      </c>
      <c r="X5" s="11"/>
      <c r="Y5" s="29"/>
      <c r="Z5" s="29"/>
      <c r="AA5" s="10">
        <v>529</v>
      </c>
      <c r="AB5" s="11"/>
      <c r="AC5" s="12"/>
      <c r="AD5" s="14"/>
      <c r="AE5" s="10">
        <v>5</v>
      </c>
      <c r="AF5" s="11"/>
      <c r="AG5" s="12"/>
      <c r="AH5" s="14"/>
      <c r="AI5" s="10">
        <f>S5+W5+AA5+AE5</f>
        <v>1424</v>
      </c>
      <c r="AJ5" s="11">
        <f>T5+X5+AF5+AF5</f>
        <v>0</v>
      </c>
      <c r="AK5" s="12">
        <f>AJ5/AI5*100</f>
        <v>0</v>
      </c>
      <c r="AL5" s="29">
        <f>U5+Y5+AC5+AG5</f>
        <v>0</v>
      </c>
      <c r="AM5" s="30" t="e">
        <f>AL5/AJ5*10</f>
        <v>#DIV/0!</v>
      </c>
      <c r="AN5" s="10">
        <f aca="true" t="shared" si="1" ref="AN5:AO9">N5+AI5</f>
        <v>1864</v>
      </c>
      <c r="AO5" s="11">
        <f t="shared" si="1"/>
        <v>0</v>
      </c>
      <c r="AP5" s="12">
        <f>AO5/AN5*100</f>
        <v>0</v>
      </c>
      <c r="AQ5" s="29">
        <f>Q5+AL5</f>
        <v>0</v>
      </c>
      <c r="AR5" s="30" t="e">
        <f>AQ5/AO5*10</f>
        <v>#DIV/0!</v>
      </c>
      <c r="AS5" s="10">
        <v>3</v>
      </c>
      <c r="AT5" s="11">
        <v>3</v>
      </c>
      <c r="AU5" s="3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</row>
    <row r="6" spans="1:134" ht="46.5" customHeight="1">
      <c r="A6" s="27" t="s">
        <v>16</v>
      </c>
      <c r="B6" s="17">
        <v>25</v>
      </c>
      <c r="C6" s="18"/>
      <c r="D6" s="31"/>
      <c r="E6" s="32"/>
      <c r="F6" s="17"/>
      <c r="G6" s="18"/>
      <c r="H6" s="31"/>
      <c r="I6" s="32"/>
      <c r="J6" s="17">
        <v>900</v>
      </c>
      <c r="K6" s="18"/>
      <c r="L6" s="31"/>
      <c r="M6" s="32"/>
      <c r="N6" s="10">
        <f t="shared" si="0"/>
        <v>925</v>
      </c>
      <c r="O6" s="11">
        <f t="shared" si="0"/>
        <v>0</v>
      </c>
      <c r="P6" s="12"/>
      <c r="Q6" s="29">
        <f>D6+H6+L6</f>
        <v>0</v>
      </c>
      <c r="R6" s="30"/>
      <c r="S6" s="17">
        <v>200</v>
      </c>
      <c r="T6" s="18"/>
      <c r="U6" s="19"/>
      <c r="V6" s="14"/>
      <c r="W6" s="20">
        <v>550</v>
      </c>
      <c r="X6" s="18">
        <v>42</v>
      </c>
      <c r="Y6" s="31">
        <v>113.4</v>
      </c>
      <c r="Z6" s="29">
        <f>Y6/X6*10</f>
        <v>27</v>
      </c>
      <c r="AA6" s="17">
        <v>450</v>
      </c>
      <c r="AB6" s="18"/>
      <c r="AC6" s="19"/>
      <c r="AD6" s="14"/>
      <c r="AE6" s="17"/>
      <c r="AF6" s="18"/>
      <c r="AG6" s="19"/>
      <c r="AH6" s="14"/>
      <c r="AI6" s="10">
        <f>S6+W6+AA6+AE6</f>
        <v>1200</v>
      </c>
      <c r="AJ6" s="11">
        <f>T6+X6+AF6+AF6</f>
        <v>42</v>
      </c>
      <c r="AK6" s="12">
        <f>AJ6/AI6*100</f>
        <v>3.5000000000000004</v>
      </c>
      <c r="AL6" s="29">
        <f>U6+Y6+AC6+AG6</f>
        <v>113.4</v>
      </c>
      <c r="AM6" s="30">
        <f>AL6/AJ6*10</f>
        <v>27</v>
      </c>
      <c r="AN6" s="10">
        <f t="shared" si="1"/>
        <v>2125</v>
      </c>
      <c r="AO6" s="11">
        <f t="shared" si="1"/>
        <v>42</v>
      </c>
      <c r="AP6" s="12">
        <f>AO6/AN6*100</f>
        <v>1.9764705882352942</v>
      </c>
      <c r="AQ6" s="29">
        <f>Q6+AL6</f>
        <v>113.4</v>
      </c>
      <c r="AR6" s="30">
        <f>AQ6/AO6*10</f>
        <v>27</v>
      </c>
      <c r="AS6" s="10">
        <v>3</v>
      </c>
      <c r="AT6" s="18">
        <v>3</v>
      </c>
      <c r="AU6" s="36">
        <v>2</v>
      </c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</row>
    <row r="7" spans="1:134" ht="46.5" customHeight="1">
      <c r="A7" s="27" t="s">
        <v>17</v>
      </c>
      <c r="B7" s="17">
        <v>30</v>
      </c>
      <c r="C7" s="18"/>
      <c r="D7" s="31"/>
      <c r="E7" s="32"/>
      <c r="F7" s="17">
        <v>30</v>
      </c>
      <c r="G7" s="18"/>
      <c r="H7" s="31"/>
      <c r="I7" s="32"/>
      <c r="J7" s="17">
        <v>35</v>
      </c>
      <c r="K7" s="18"/>
      <c r="L7" s="31"/>
      <c r="M7" s="32"/>
      <c r="N7" s="10">
        <f t="shared" si="0"/>
        <v>95</v>
      </c>
      <c r="O7" s="11">
        <f t="shared" si="0"/>
        <v>0</v>
      </c>
      <c r="P7" s="12"/>
      <c r="Q7" s="29">
        <f>D7+H7+L7</f>
        <v>0</v>
      </c>
      <c r="R7" s="30"/>
      <c r="S7" s="17"/>
      <c r="T7" s="18"/>
      <c r="U7" s="19"/>
      <c r="V7" s="14"/>
      <c r="W7" s="20">
        <v>508</v>
      </c>
      <c r="X7" s="18"/>
      <c r="Y7" s="31"/>
      <c r="Z7" s="29"/>
      <c r="AA7" s="17"/>
      <c r="AB7" s="18"/>
      <c r="AC7" s="19"/>
      <c r="AD7" s="14"/>
      <c r="AE7" s="17"/>
      <c r="AF7" s="18"/>
      <c r="AG7" s="19"/>
      <c r="AH7" s="14"/>
      <c r="AI7" s="10">
        <f>S7+W7+AA7+AE7</f>
        <v>508</v>
      </c>
      <c r="AJ7" s="11">
        <f>T7+X7+AF7+AF7</f>
        <v>0</v>
      </c>
      <c r="AK7" s="12">
        <f>AJ7/AI7*100</f>
        <v>0</v>
      </c>
      <c r="AL7" s="29">
        <f>U7+Y7+AC7+AG7</f>
        <v>0</v>
      </c>
      <c r="AM7" s="30" t="e">
        <f>AL7/AJ7*10</f>
        <v>#DIV/0!</v>
      </c>
      <c r="AN7" s="10">
        <f t="shared" si="1"/>
        <v>603</v>
      </c>
      <c r="AO7" s="11">
        <f t="shared" si="1"/>
        <v>0</v>
      </c>
      <c r="AP7" s="12">
        <f>AO7/AN7*100</f>
        <v>0</v>
      </c>
      <c r="AQ7" s="29">
        <f>Q7+AL7</f>
        <v>0</v>
      </c>
      <c r="AR7" s="30" t="e">
        <f>AQ7/AO7*10</f>
        <v>#DIV/0!</v>
      </c>
      <c r="AS7" s="10">
        <v>3</v>
      </c>
      <c r="AT7" s="18">
        <v>3</v>
      </c>
      <c r="AU7" s="3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</row>
    <row r="8" spans="1:134" ht="46.5" customHeight="1" thickBot="1">
      <c r="A8" s="28" t="s">
        <v>18</v>
      </c>
      <c r="B8" s="21"/>
      <c r="C8" s="22"/>
      <c r="D8" s="33"/>
      <c r="E8" s="34"/>
      <c r="F8" s="21"/>
      <c r="G8" s="22"/>
      <c r="H8" s="33"/>
      <c r="I8" s="34"/>
      <c r="J8" s="21"/>
      <c r="K8" s="22"/>
      <c r="L8" s="33"/>
      <c r="M8" s="34"/>
      <c r="N8" s="21">
        <f t="shared" si="0"/>
        <v>0</v>
      </c>
      <c r="O8" s="22">
        <f t="shared" si="0"/>
        <v>0</v>
      </c>
      <c r="P8" s="23"/>
      <c r="Q8" s="33">
        <f>D8+H8+L8</f>
        <v>0</v>
      </c>
      <c r="R8" s="34"/>
      <c r="S8" s="21">
        <v>120</v>
      </c>
      <c r="T8" s="22"/>
      <c r="U8" s="23"/>
      <c r="V8" s="24"/>
      <c r="W8" s="25"/>
      <c r="X8" s="22"/>
      <c r="Y8" s="33"/>
      <c r="Z8" s="33"/>
      <c r="AA8" s="21">
        <v>180</v>
      </c>
      <c r="AB8" s="22"/>
      <c r="AC8" s="23"/>
      <c r="AD8" s="24"/>
      <c r="AE8" s="21"/>
      <c r="AF8" s="22"/>
      <c r="AG8" s="23"/>
      <c r="AH8" s="24"/>
      <c r="AI8" s="21">
        <f>S8+W8+AA8+AE8</f>
        <v>300</v>
      </c>
      <c r="AJ8" s="22">
        <f>T8+X8+AF8+AF8</f>
        <v>0</v>
      </c>
      <c r="AK8" s="23">
        <f>AJ8/AI8*100</f>
        <v>0</v>
      </c>
      <c r="AL8" s="33">
        <f>U8+Y8+AC8+AG8</f>
        <v>0</v>
      </c>
      <c r="AM8" s="34" t="e">
        <f>AL8/AJ8*10</f>
        <v>#DIV/0!</v>
      </c>
      <c r="AN8" s="21">
        <f t="shared" si="1"/>
        <v>300</v>
      </c>
      <c r="AO8" s="22">
        <f t="shared" si="1"/>
        <v>0</v>
      </c>
      <c r="AP8" s="23">
        <f>AO8/AN8*100</f>
        <v>0</v>
      </c>
      <c r="AQ8" s="33">
        <f>Q8+AL8</f>
        <v>0</v>
      </c>
      <c r="AR8" s="34" t="e">
        <f>AQ8/AO8*10</f>
        <v>#DIV/0!</v>
      </c>
      <c r="AS8" s="21">
        <v>1</v>
      </c>
      <c r="AT8" s="38">
        <v>1</v>
      </c>
      <c r="AU8" s="37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</row>
    <row r="9" spans="1:134" s="50" customFormat="1" ht="44.25" customHeight="1" thickBot="1">
      <c r="A9" s="39" t="s">
        <v>1</v>
      </c>
      <c r="B9" s="40">
        <f>SUM(B5:B8)</f>
        <v>55</v>
      </c>
      <c r="C9" s="41">
        <f>SUM(C5:C8)</f>
        <v>0</v>
      </c>
      <c r="D9" s="41">
        <f>SUM(D5:D8)</f>
        <v>0</v>
      </c>
      <c r="E9" s="42"/>
      <c r="F9" s="40">
        <f>SUM(F5:F8)</f>
        <v>30</v>
      </c>
      <c r="G9" s="41">
        <f>SUM(G5:G8)</f>
        <v>0</v>
      </c>
      <c r="H9" s="41">
        <f>SUM(H5:H8)</f>
        <v>0</v>
      </c>
      <c r="I9" s="42"/>
      <c r="J9" s="43">
        <f>SUM(J5:J8)</f>
        <v>1375</v>
      </c>
      <c r="K9" s="41">
        <f>SUM(K5:K8)</f>
        <v>0</v>
      </c>
      <c r="L9" s="41">
        <f>SUM(L5:L8)</f>
        <v>0</v>
      </c>
      <c r="M9" s="44"/>
      <c r="N9" s="40">
        <f t="shared" si="0"/>
        <v>1460</v>
      </c>
      <c r="O9" s="41">
        <f t="shared" si="0"/>
        <v>0</v>
      </c>
      <c r="P9" s="41"/>
      <c r="Q9" s="45">
        <f>D9+H9+L9</f>
        <v>0</v>
      </c>
      <c r="R9" s="42"/>
      <c r="S9" s="43">
        <f>SUM(S5:S8)</f>
        <v>504</v>
      </c>
      <c r="T9" s="41">
        <f>SUM(T5:T8)</f>
        <v>0</v>
      </c>
      <c r="U9" s="41">
        <f>SUM(U5:U8)</f>
        <v>0</v>
      </c>
      <c r="V9" s="44"/>
      <c r="W9" s="40">
        <f>SUM(W5:W8)</f>
        <v>1764</v>
      </c>
      <c r="X9" s="41">
        <f>SUM(X5:X8)</f>
        <v>42</v>
      </c>
      <c r="Y9" s="41">
        <f>SUM(Y5:Y8)</f>
        <v>113.4</v>
      </c>
      <c r="Z9" s="46">
        <f>Y9/X9*10</f>
        <v>27</v>
      </c>
      <c r="AA9" s="40">
        <f>SUM(AA5:AA8)</f>
        <v>1159</v>
      </c>
      <c r="AB9" s="41">
        <f>SUM(AB5:AB8)</f>
        <v>0</v>
      </c>
      <c r="AC9" s="41">
        <f>SUM(AC5:AC8)</f>
        <v>0</v>
      </c>
      <c r="AD9" s="42"/>
      <c r="AE9" s="47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>S9+W9+AA9+AE9</f>
        <v>3432</v>
      </c>
      <c r="AJ9" s="41">
        <f>T9+X9+AF9+AF9</f>
        <v>42</v>
      </c>
      <c r="AK9" s="44">
        <f>AJ9/AI9*100</f>
        <v>1.2237762237762237</v>
      </c>
      <c r="AL9" s="45">
        <f>U9+Y9+AC9+AG9</f>
        <v>113.4</v>
      </c>
      <c r="AM9" s="46">
        <f>AL9/AJ9*10</f>
        <v>27</v>
      </c>
      <c r="AN9" s="40">
        <f t="shared" si="1"/>
        <v>4892</v>
      </c>
      <c r="AO9" s="41">
        <f t="shared" si="1"/>
        <v>42</v>
      </c>
      <c r="AP9" s="44">
        <f>AO9/AN9*100</f>
        <v>0.8585445625511038</v>
      </c>
      <c r="AQ9" s="45">
        <f>Q9+AL9</f>
        <v>113.4</v>
      </c>
      <c r="AR9" s="45">
        <f>AQ9/AO9*10</f>
        <v>27</v>
      </c>
      <c r="AS9" s="40">
        <f>SUM(AS5:AS8)</f>
        <v>10</v>
      </c>
      <c r="AT9" s="41">
        <f>SUM(AT5:AT8)</f>
        <v>10</v>
      </c>
      <c r="AU9" s="48">
        <f>SUM(AU5:AU8)</f>
        <v>2</v>
      </c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</row>
  </sheetData>
  <sheetProtection/>
  <mergeCells count="15">
    <mergeCell ref="AS2:AU3"/>
    <mergeCell ref="A1:AU1"/>
    <mergeCell ref="AE3:AH3"/>
    <mergeCell ref="AI3:AM3"/>
    <mergeCell ref="A2:A4"/>
    <mergeCell ref="B2:R2"/>
    <mergeCell ref="S2:AM2"/>
    <mergeCell ref="AN2:AR3"/>
    <mergeCell ref="B3:E3"/>
    <mergeCell ref="F3:I3"/>
    <mergeCell ref="J3:M3"/>
    <mergeCell ref="N3:R3"/>
    <mergeCell ref="S3:V3"/>
    <mergeCell ref="AA3:AD3"/>
    <mergeCell ref="W3:Z3"/>
  </mergeCells>
  <printOptions/>
  <pageMargins left="0.31496062992125984" right="0.35433070866141736" top="0.984251968503937" bottom="0.984251968503937" header="0.5118110236220472" footer="0.5118110236220472"/>
  <pageSetup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/>
  <dimension ref="A1:EB10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V13" sqref="V13:V14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5.25390625" style="0" customWidth="1"/>
    <col min="13" max="13" width="4.375" style="0" customWidth="1"/>
    <col min="14" max="14" width="4.875" style="0" customWidth="1"/>
    <col min="15" max="16" width="4.375" style="0" customWidth="1"/>
    <col min="17" max="17" width="6.00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5.875" style="0" customWidth="1"/>
    <col min="44" max="44" width="4.375" style="0" customWidth="1"/>
    <col min="45" max="47" width="5.75390625" style="0" customWidth="1"/>
    <col min="48" max="50" width="6.00390625" style="0" customWidth="1"/>
  </cols>
  <sheetData>
    <row r="1" spans="1:132" ht="57.75" customHeight="1" thickBot="1">
      <c r="A1" s="77" t="s">
        <v>36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</row>
    <row r="2" spans="1:132" ht="25.5" customHeight="1" thickBot="1">
      <c r="A2" s="79" t="s">
        <v>0</v>
      </c>
      <c r="B2" s="82" t="s">
        <v>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  <c r="Q2" s="84"/>
      <c r="R2" s="84"/>
      <c r="S2" s="85" t="s">
        <v>21</v>
      </c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  <c r="AL2" s="87"/>
      <c r="AM2" s="88"/>
      <c r="AN2" s="71" t="s">
        <v>20</v>
      </c>
      <c r="AO2" s="89"/>
      <c r="AP2" s="90"/>
      <c r="AQ2" s="90"/>
      <c r="AR2" s="91"/>
      <c r="AS2" s="71" t="s">
        <v>23</v>
      </c>
      <c r="AT2" s="72"/>
      <c r="AU2" s="73"/>
      <c r="AV2" s="71" t="s">
        <v>34</v>
      </c>
      <c r="AW2" s="89"/>
      <c r="AX2" s="91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</row>
    <row r="3" spans="1:132" ht="25.5" customHeight="1" thickBot="1">
      <c r="A3" s="80"/>
      <c r="B3" s="59" t="s">
        <v>2</v>
      </c>
      <c r="C3" s="60"/>
      <c r="D3" s="61"/>
      <c r="E3" s="62"/>
      <c r="F3" s="59" t="s">
        <v>3</v>
      </c>
      <c r="G3" s="60"/>
      <c r="H3" s="61"/>
      <c r="I3" s="62"/>
      <c r="J3" s="59" t="s">
        <v>4</v>
      </c>
      <c r="K3" s="60"/>
      <c r="L3" s="61"/>
      <c r="M3" s="62"/>
      <c r="N3" s="59" t="s">
        <v>5</v>
      </c>
      <c r="O3" s="63"/>
      <c r="P3" s="64"/>
      <c r="Q3" s="64"/>
      <c r="R3" s="65"/>
      <c r="S3" s="59" t="s">
        <v>6</v>
      </c>
      <c r="T3" s="63"/>
      <c r="U3" s="64"/>
      <c r="V3" s="65"/>
      <c r="W3" s="70" t="s">
        <v>7</v>
      </c>
      <c r="X3" s="67"/>
      <c r="Y3" s="68"/>
      <c r="Z3" s="68"/>
      <c r="AA3" s="66" t="s">
        <v>8</v>
      </c>
      <c r="AB3" s="67"/>
      <c r="AC3" s="68"/>
      <c r="AD3" s="69"/>
      <c r="AE3" s="66" t="s">
        <v>19</v>
      </c>
      <c r="AF3" s="67"/>
      <c r="AG3" s="68"/>
      <c r="AH3" s="69"/>
      <c r="AI3" s="59" t="s">
        <v>5</v>
      </c>
      <c r="AJ3" s="63"/>
      <c r="AK3" s="64"/>
      <c r="AL3" s="64"/>
      <c r="AM3" s="65"/>
      <c r="AN3" s="92"/>
      <c r="AO3" s="93"/>
      <c r="AP3" s="94"/>
      <c r="AQ3" s="94"/>
      <c r="AR3" s="95"/>
      <c r="AS3" s="74"/>
      <c r="AT3" s="75"/>
      <c r="AU3" s="76"/>
      <c r="AV3" s="92"/>
      <c r="AW3" s="93"/>
      <c r="AX3" s="95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</row>
    <row r="4" spans="1:132" ht="69" customHeight="1" thickBot="1">
      <c r="A4" s="81"/>
      <c r="B4" s="4" t="s">
        <v>12</v>
      </c>
      <c r="C4" s="5" t="s">
        <v>11</v>
      </c>
      <c r="D4" s="6" t="s">
        <v>10</v>
      </c>
      <c r="E4" s="7" t="s">
        <v>14</v>
      </c>
      <c r="F4" s="4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25</v>
      </c>
      <c r="AT4" s="5" t="s">
        <v>26</v>
      </c>
      <c r="AU4" s="35" t="s">
        <v>24</v>
      </c>
      <c r="AV4" s="4" t="s">
        <v>12</v>
      </c>
      <c r="AW4" s="5" t="s">
        <v>11</v>
      </c>
      <c r="AX4" s="7" t="s">
        <v>13</v>
      </c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</row>
    <row r="5" spans="1:132" ht="46.5" customHeight="1">
      <c r="A5" s="26" t="s">
        <v>15</v>
      </c>
      <c r="B5" s="10"/>
      <c r="C5" s="11"/>
      <c r="D5" s="29"/>
      <c r="E5" s="30"/>
      <c r="F5" s="10"/>
      <c r="G5" s="11"/>
      <c r="H5" s="29"/>
      <c r="I5" s="30"/>
      <c r="J5" s="10">
        <v>440</v>
      </c>
      <c r="K5" s="11">
        <v>85</v>
      </c>
      <c r="L5" s="29">
        <v>327.8</v>
      </c>
      <c r="M5" s="32">
        <f>L5/K5*10</f>
        <v>38.56470588235294</v>
      </c>
      <c r="N5" s="10">
        <f aca="true" t="shared" si="0" ref="N5:O8">B5+F5+J5</f>
        <v>440</v>
      </c>
      <c r="O5" s="11">
        <f t="shared" si="0"/>
        <v>85</v>
      </c>
      <c r="P5" s="12">
        <f>O5/N5*100</f>
        <v>19.318181818181817</v>
      </c>
      <c r="Q5" s="29">
        <f>D5+H5+L5</f>
        <v>327.8</v>
      </c>
      <c r="R5" s="30">
        <f>Q5/O5*10</f>
        <v>38.56470588235294</v>
      </c>
      <c r="S5" s="10">
        <v>184</v>
      </c>
      <c r="T5" s="11"/>
      <c r="U5" s="12"/>
      <c r="V5" s="13"/>
      <c r="W5" s="15">
        <v>706</v>
      </c>
      <c r="X5" s="11">
        <v>295</v>
      </c>
      <c r="Y5" s="29">
        <v>616.1</v>
      </c>
      <c r="Z5" s="29">
        <f>Y5/X5*10</f>
        <v>20.884745762711866</v>
      </c>
      <c r="AA5" s="10">
        <v>529</v>
      </c>
      <c r="AB5" s="11"/>
      <c r="AC5" s="12"/>
      <c r="AD5" s="14"/>
      <c r="AE5" s="10">
        <v>5</v>
      </c>
      <c r="AF5" s="11"/>
      <c r="AG5" s="12"/>
      <c r="AH5" s="14"/>
      <c r="AI5" s="10">
        <f>S5+W5+AA5+AE5</f>
        <v>1424</v>
      </c>
      <c r="AJ5" s="11">
        <f>T5+X5+AF5+AF5</f>
        <v>295</v>
      </c>
      <c r="AK5" s="12">
        <f>AJ5/AI5*100</f>
        <v>20.71629213483146</v>
      </c>
      <c r="AL5" s="29">
        <f>U5+Y5+AC5+AG5</f>
        <v>616.1</v>
      </c>
      <c r="AM5" s="30">
        <f>AL5/AJ5*10</f>
        <v>20.884745762711866</v>
      </c>
      <c r="AN5" s="10">
        <f aca="true" t="shared" si="1" ref="AN5:AO9">N5+AI5</f>
        <v>1864</v>
      </c>
      <c r="AO5" s="11">
        <f t="shared" si="1"/>
        <v>380</v>
      </c>
      <c r="AP5" s="12">
        <f>AO5/AN5*100</f>
        <v>20.386266094420602</v>
      </c>
      <c r="AQ5" s="29">
        <f>Q5+AL5</f>
        <v>943.9000000000001</v>
      </c>
      <c r="AR5" s="30">
        <f>AQ5/AO5*10</f>
        <v>24.839473684210528</v>
      </c>
      <c r="AS5" s="10">
        <v>3</v>
      </c>
      <c r="AT5" s="11">
        <v>3</v>
      </c>
      <c r="AU5" s="36">
        <v>3</v>
      </c>
      <c r="AV5" s="10">
        <v>800</v>
      </c>
      <c r="AW5" s="11">
        <v>804</v>
      </c>
      <c r="AX5" s="13">
        <f>AW5/AV5*100</f>
        <v>100.49999999999999</v>
      </c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</row>
    <row r="6" spans="1:132" ht="46.5" customHeight="1">
      <c r="A6" s="27" t="s">
        <v>16</v>
      </c>
      <c r="B6" s="17">
        <v>25</v>
      </c>
      <c r="C6" s="18"/>
      <c r="D6" s="31"/>
      <c r="E6" s="32"/>
      <c r="F6" s="17"/>
      <c r="G6" s="18"/>
      <c r="H6" s="31"/>
      <c r="I6" s="32"/>
      <c r="J6" s="17">
        <v>900</v>
      </c>
      <c r="K6" s="18">
        <v>384</v>
      </c>
      <c r="L6" s="31">
        <v>946</v>
      </c>
      <c r="M6" s="32">
        <f>L6/K6*10</f>
        <v>24.635416666666664</v>
      </c>
      <c r="N6" s="10">
        <f t="shared" si="0"/>
        <v>925</v>
      </c>
      <c r="O6" s="11">
        <v>386</v>
      </c>
      <c r="P6" s="12">
        <f>O6/N6*100</f>
        <v>41.72972972972973</v>
      </c>
      <c r="Q6" s="29">
        <v>1019</v>
      </c>
      <c r="R6" s="30">
        <f>Q6/O6*10</f>
        <v>26.39896373056995</v>
      </c>
      <c r="S6" s="17">
        <v>200</v>
      </c>
      <c r="T6" s="18"/>
      <c r="U6" s="19"/>
      <c r="V6" s="14"/>
      <c r="W6" s="20">
        <v>550</v>
      </c>
      <c r="X6" s="18">
        <v>386</v>
      </c>
      <c r="Y6" s="31">
        <v>1019</v>
      </c>
      <c r="Z6" s="29">
        <f>Y6/X6*10</f>
        <v>26.39896373056995</v>
      </c>
      <c r="AA6" s="17">
        <v>450</v>
      </c>
      <c r="AB6" s="18"/>
      <c r="AC6" s="19"/>
      <c r="AD6" s="14"/>
      <c r="AE6" s="17"/>
      <c r="AF6" s="18"/>
      <c r="AG6" s="19"/>
      <c r="AH6" s="14"/>
      <c r="AI6" s="10">
        <f>S6+W6+AA6+AE6</f>
        <v>1200</v>
      </c>
      <c r="AJ6" s="11">
        <f>T6+X6+AF6+AF6</f>
        <v>386</v>
      </c>
      <c r="AK6" s="12">
        <f>AJ6/AI6*100</f>
        <v>32.166666666666664</v>
      </c>
      <c r="AL6" s="29">
        <f>U6+Y6+AC6+AG6</f>
        <v>1019</v>
      </c>
      <c r="AM6" s="30">
        <f>AL6/AJ6*10</f>
        <v>26.39896373056995</v>
      </c>
      <c r="AN6" s="10">
        <f t="shared" si="1"/>
        <v>2125</v>
      </c>
      <c r="AO6" s="11">
        <f t="shared" si="1"/>
        <v>772</v>
      </c>
      <c r="AP6" s="12">
        <f>AO6/AN6*100</f>
        <v>36.32941176470588</v>
      </c>
      <c r="AQ6" s="29">
        <f>Q6+AL6</f>
        <v>2038</v>
      </c>
      <c r="AR6" s="30">
        <f>AQ6/AO6*10</f>
        <v>26.39896373056995</v>
      </c>
      <c r="AS6" s="10">
        <v>3</v>
      </c>
      <c r="AT6" s="18">
        <v>2</v>
      </c>
      <c r="AU6" s="36">
        <v>2</v>
      </c>
      <c r="AV6" s="10">
        <v>1125</v>
      </c>
      <c r="AW6" s="11">
        <v>795</v>
      </c>
      <c r="AX6" s="13">
        <f>AW6/AV6*100</f>
        <v>70.66666666666667</v>
      </c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</row>
    <row r="7" spans="1:132" ht="46.5" customHeight="1">
      <c r="A7" s="27" t="s">
        <v>17</v>
      </c>
      <c r="B7" s="17">
        <v>30</v>
      </c>
      <c r="C7" s="18"/>
      <c r="D7" s="31"/>
      <c r="E7" s="32"/>
      <c r="F7" s="17">
        <v>30</v>
      </c>
      <c r="G7" s="18"/>
      <c r="H7" s="31"/>
      <c r="I7" s="32"/>
      <c r="J7" s="17">
        <v>35</v>
      </c>
      <c r="K7" s="18"/>
      <c r="L7" s="31"/>
      <c r="M7" s="32" t="e">
        <f>L7/K7*10</f>
        <v>#DIV/0!</v>
      </c>
      <c r="N7" s="10">
        <f t="shared" si="0"/>
        <v>95</v>
      </c>
      <c r="O7" s="11">
        <f t="shared" si="0"/>
        <v>0</v>
      </c>
      <c r="P7" s="12">
        <f>O7/N7*100</f>
        <v>0</v>
      </c>
      <c r="Q7" s="29">
        <f>D7+H7+L7</f>
        <v>0</v>
      </c>
      <c r="R7" s="30" t="e">
        <f>Q7/O7*10</f>
        <v>#DIV/0!</v>
      </c>
      <c r="S7" s="17"/>
      <c r="T7" s="18"/>
      <c r="U7" s="19"/>
      <c r="V7" s="14"/>
      <c r="W7" s="20">
        <v>508</v>
      </c>
      <c r="X7" s="18">
        <v>150</v>
      </c>
      <c r="Y7" s="31">
        <v>605</v>
      </c>
      <c r="Z7" s="29">
        <f>Y7/X7*10</f>
        <v>40.33333333333333</v>
      </c>
      <c r="AA7" s="17"/>
      <c r="AB7" s="18"/>
      <c r="AC7" s="19"/>
      <c r="AD7" s="14"/>
      <c r="AE7" s="17"/>
      <c r="AF7" s="18"/>
      <c r="AG7" s="19"/>
      <c r="AH7" s="14"/>
      <c r="AI7" s="10">
        <f>S7+W7+AA7+AE7</f>
        <v>508</v>
      </c>
      <c r="AJ7" s="11">
        <f>T7+X7+AF7+AF7</f>
        <v>150</v>
      </c>
      <c r="AK7" s="12">
        <f>AJ7/AI7*100</f>
        <v>29.527559055118108</v>
      </c>
      <c r="AL7" s="29">
        <f>U7+Y7+AC7+AG7</f>
        <v>605</v>
      </c>
      <c r="AM7" s="30">
        <f>AL7/AJ7*10</f>
        <v>40.33333333333333</v>
      </c>
      <c r="AN7" s="10">
        <f t="shared" si="1"/>
        <v>603</v>
      </c>
      <c r="AO7" s="11">
        <f t="shared" si="1"/>
        <v>150</v>
      </c>
      <c r="AP7" s="12">
        <f>AO7/AN7*100</f>
        <v>24.875621890547265</v>
      </c>
      <c r="AQ7" s="29">
        <f>Q7+AL7</f>
        <v>605</v>
      </c>
      <c r="AR7" s="30">
        <f>AQ7/AO7*10</f>
        <v>40.33333333333333</v>
      </c>
      <c r="AS7" s="10">
        <v>3</v>
      </c>
      <c r="AT7" s="18">
        <v>2</v>
      </c>
      <c r="AU7" s="36">
        <v>2</v>
      </c>
      <c r="AV7" s="10">
        <v>600</v>
      </c>
      <c r="AW7" s="18">
        <v>350</v>
      </c>
      <c r="AX7" s="13">
        <f>AW7/AV7*100</f>
        <v>58.333333333333336</v>
      </c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</row>
    <row r="8" spans="1:132" ht="46.5" customHeight="1" thickBot="1">
      <c r="A8" s="28" t="s">
        <v>18</v>
      </c>
      <c r="B8" s="21"/>
      <c r="C8" s="22">
        <v>46</v>
      </c>
      <c r="D8" s="33">
        <v>138</v>
      </c>
      <c r="E8" s="34">
        <f>D8/C8*10</f>
        <v>30</v>
      </c>
      <c r="F8" s="21"/>
      <c r="G8" s="22"/>
      <c r="H8" s="33"/>
      <c r="I8" s="34"/>
      <c r="J8" s="21"/>
      <c r="K8" s="22"/>
      <c r="L8" s="33"/>
      <c r="M8" s="51"/>
      <c r="N8" s="21">
        <f t="shared" si="0"/>
        <v>0</v>
      </c>
      <c r="O8" s="22">
        <f t="shared" si="0"/>
        <v>46</v>
      </c>
      <c r="P8" s="23"/>
      <c r="Q8" s="33">
        <f>D8+H8+L8</f>
        <v>138</v>
      </c>
      <c r="R8" s="34">
        <f>Q8/O8*10</f>
        <v>30</v>
      </c>
      <c r="S8" s="21">
        <v>120</v>
      </c>
      <c r="T8" s="22"/>
      <c r="U8" s="23"/>
      <c r="V8" s="24"/>
      <c r="W8" s="25"/>
      <c r="X8" s="22"/>
      <c r="Y8" s="33"/>
      <c r="Z8" s="33"/>
      <c r="AA8" s="21">
        <v>180</v>
      </c>
      <c r="AB8" s="22"/>
      <c r="AC8" s="23"/>
      <c r="AD8" s="24"/>
      <c r="AE8" s="21"/>
      <c r="AF8" s="22"/>
      <c r="AG8" s="23"/>
      <c r="AH8" s="24"/>
      <c r="AI8" s="21">
        <f>S8+W8+AA8+AE8</f>
        <v>300</v>
      </c>
      <c r="AJ8" s="22">
        <f>T8+X8+AF8+AF8</f>
        <v>0</v>
      </c>
      <c r="AK8" s="23">
        <f>AJ8/AI8*100</f>
        <v>0</v>
      </c>
      <c r="AL8" s="33">
        <f>U8+Y8+AC8+AG8</f>
        <v>0</v>
      </c>
      <c r="AM8" s="34" t="e">
        <f>AL8/AJ8*10</f>
        <v>#DIV/0!</v>
      </c>
      <c r="AN8" s="21">
        <f t="shared" si="1"/>
        <v>300</v>
      </c>
      <c r="AO8" s="22">
        <f t="shared" si="1"/>
        <v>46</v>
      </c>
      <c r="AP8" s="23">
        <f>AO8/AN8*100</f>
        <v>15.333333333333332</v>
      </c>
      <c r="AQ8" s="33">
        <f>Q8+AL8</f>
        <v>138</v>
      </c>
      <c r="AR8" s="34">
        <f>AQ8/AO8*10</f>
        <v>30</v>
      </c>
      <c r="AS8" s="21">
        <v>1</v>
      </c>
      <c r="AT8" s="38">
        <v>1</v>
      </c>
      <c r="AU8" s="37"/>
      <c r="AV8" s="21">
        <v>300</v>
      </c>
      <c r="AW8" s="22">
        <v>220</v>
      </c>
      <c r="AX8" s="24">
        <f>AW8/AV8*100</f>
        <v>73.33333333333333</v>
      </c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</row>
    <row r="9" spans="1:132" s="50" customFormat="1" ht="44.25" customHeight="1" thickBot="1">
      <c r="A9" s="39" t="s">
        <v>1</v>
      </c>
      <c r="B9" s="40">
        <f>SUM(B5:B8)</f>
        <v>55</v>
      </c>
      <c r="C9" s="53">
        <f>SUM(C5:C8)</f>
        <v>46</v>
      </c>
      <c r="D9" s="41">
        <f>SUM(D5:D8)</f>
        <v>138</v>
      </c>
      <c r="E9" s="46">
        <f>D9/C9*10</f>
        <v>30</v>
      </c>
      <c r="F9" s="40">
        <f>SUM(F5:F8)</f>
        <v>30</v>
      </c>
      <c r="G9" s="41">
        <f>SUM(G5:G8)</f>
        <v>0</v>
      </c>
      <c r="H9" s="41">
        <f>SUM(H5:H8)</f>
        <v>0</v>
      </c>
      <c r="I9" s="42"/>
      <c r="J9" s="40">
        <f>SUM(J5:J8)</f>
        <v>1375</v>
      </c>
      <c r="K9" s="53">
        <f>SUM(K5:K8)</f>
        <v>469</v>
      </c>
      <c r="L9" s="41">
        <f>SUM(L5:L8)</f>
        <v>1273.8</v>
      </c>
      <c r="M9" s="46">
        <f>L9/K9*10</f>
        <v>27.15991471215352</v>
      </c>
      <c r="N9" s="41">
        <f>SUM(N5:N8)</f>
        <v>1460</v>
      </c>
      <c r="O9" s="53">
        <f>SUM(O5:O8)</f>
        <v>517</v>
      </c>
      <c r="P9" s="44">
        <f>O9/N9*100</f>
        <v>35.41095890410959</v>
      </c>
      <c r="Q9" s="45">
        <f>SUM(Q5:Q8)</f>
        <v>1484.8</v>
      </c>
      <c r="R9" s="46">
        <f>Q9/O9*10</f>
        <v>28.71953578336557</v>
      </c>
      <c r="S9" s="43">
        <f>SUM(S5:S8)</f>
        <v>504</v>
      </c>
      <c r="T9" s="41">
        <f>SUM(T5:T8)</f>
        <v>0</v>
      </c>
      <c r="U9" s="41">
        <f>SUM(U5:U8)</f>
        <v>0</v>
      </c>
      <c r="V9" s="44"/>
      <c r="W9" s="40">
        <f>SUM(W5:W8)</f>
        <v>1764</v>
      </c>
      <c r="X9" s="53">
        <f>SUM(X5:X8)</f>
        <v>831</v>
      </c>
      <c r="Y9" s="52">
        <f>SUM(Y5:Y8)</f>
        <v>2240.1</v>
      </c>
      <c r="Z9" s="46">
        <f>Y9/X9*10</f>
        <v>26.956678700361007</v>
      </c>
      <c r="AA9" s="40">
        <f>SUM(AA5:AA8)</f>
        <v>1159</v>
      </c>
      <c r="AB9" s="41">
        <f>SUM(AB5:AB8)</f>
        <v>0</v>
      </c>
      <c r="AC9" s="41">
        <f>SUM(AC5:AC8)</f>
        <v>0</v>
      </c>
      <c r="AD9" s="42"/>
      <c r="AE9" s="47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>S9+W9+AA9+AE9</f>
        <v>3432</v>
      </c>
      <c r="AJ9" s="53">
        <f>T9+X9+AF9+AF9</f>
        <v>831</v>
      </c>
      <c r="AK9" s="44">
        <f>AJ9/AI9*100</f>
        <v>24.213286713286713</v>
      </c>
      <c r="AL9" s="45">
        <f>U9+Y9+AC9+AG9</f>
        <v>2240.1</v>
      </c>
      <c r="AM9" s="46">
        <f>AL9/AJ9*10</f>
        <v>26.956678700361007</v>
      </c>
      <c r="AN9" s="40">
        <f t="shared" si="1"/>
        <v>4892</v>
      </c>
      <c r="AO9" s="53">
        <f t="shared" si="1"/>
        <v>1348</v>
      </c>
      <c r="AP9" s="44">
        <f>AO9/AN9*100</f>
        <v>27.555192150449713</v>
      </c>
      <c r="AQ9" s="45">
        <f>Q9+AL9</f>
        <v>3724.8999999999996</v>
      </c>
      <c r="AR9" s="45">
        <f>AQ9/AO9*10</f>
        <v>27.632789317507417</v>
      </c>
      <c r="AS9" s="40">
        <f>SUM(AS5:AS8)</f>
        <v>10</v>
      </c>
      <c r="AT9" s="41">
        <f>SUM(AT5:AT8)</f>
        <v>8</v>
      </c>
      <c r="AU9" s="48">
        <f>SUM(AU5:AU8)</f>
        <v>7</v>
      </c>
      <c r="AV9" s="41">
        <f>SUM(AV5:AV8)</f>
        <v>2825</v>
      </c>
      <c r="AW9" s="53">
        <f>SUM(AW5:AW8)</f>
        <v>2169</v>
      </c>
      <c r="AX9" s="42">
        <f>AW9/AV9*100</f>
        <v>76.7787610619469</v>
      </c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</row>
    <row r="10" ht="12.75">
      <c r="O10" s="54"/>
    </row>
  </sheetData>
  <sheetProtection/>
  <mergeCells count="16">
    <mergeCell ref="A1:AX1"/>
    <mergeCell ref="AV2:AX3"/>
    <mergeCell ref="J3:M3"/>
    <mergeCell ref="N3:R3"/>
    <mergeCell ref="S3:V3"/>
    <mergeCell ref="AA3:AD3"/>
    <mergeCell ref="W3:Z3"/>
    <mergeCell ref="AS2:AU3"/>
    <mergeCell ref="AE3:AH3"/>
    <mergeCell ref="AI3:AM3"/>
    <mergeCell ref="A2:A4"/>
    <mergeCell ref="B2:R2"/>
    <mergeCell ref="S2:AM2"/>
    <mergeCell ref="AN2:AR3"/>
    <mergeCell ref="B3:E3"/>
    <mergeCell ref="F3:I3"/>
  </mergeCells>
  <printOptions/>
  <pageMargins left="0.31496062992125984" right="0.35433070866141736" top="0.984251968503937" bottom="0.984251968503937" header="0.5118110236220472" footer="0.5118110236220472"/>
  <pageSetup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A1:EB10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U16" sqref="AU16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6.375" style="0" customWidth="1"/>
    <col min="13" max="13" width="4.375" style="0" customWidth="1"/>
    <col min="14" max="14" width="4.875" style="0" customWidth="1"/>
    <col min="15" max="16" width="4.375" style="0" customWidth="1"/>
    <col min="17" max="17" width="6.00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5.875" style="0" customWidth="1"/>
    <col min="44" max="44" width="4.375" style="0" customWidth="1"/>
    <col min="45" max="47" width="5.75390625" style="0" customWidth="1"/>
    <col min="48" max="50" width="6.00390625" style="0" customWidth="1"/>
  </cols>
  <sheetData>
    <row r="1" spans="1:132" ht="57.75" customHeight="1" thickBot="1">
      <c r="A1" s="77" t="s">
        <v>37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</row>
    <row r="2" spans="1:132" ht="25.5" customHeight="1" thickBot="1">
      <c r="A2" s="79" t="s">
        <v>0</v>
      </c>
      <c r="B2" s="82" t="s">
        <v>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  <c r="Q2" s="84"/>
      <c r="R2" s="84"/>
      <c r="S2" s="85" t="s">
        <v>21</v>
      </c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  <c r="AL2" s="87"/>
      <c r="AM2" s="88"/>
      <c r="AN2" s="71" t="s">
        <v>20</v>
      </c>
      <c r="AO2" s="89"/>
      <c r="AP2" s="90"/>
      <c r="AQ2" s="90"/>
      <c r="AR2" s="91"/>
      <c r="AS2" s="71" t="s">
        <v>23</v>
      </c>
      <c r="AT2" s="72"/>
      <c r="AU2" s="73"/>
      <c r="AV2" s="71" t="s">
        <v>34</v>
      </c>
      <c r="AW2" s="89"/>
      <c r="AX2" s="91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</row>
    <row r="3" spans="1:132" ht="25.5" customHeight="1" thickBot="1">
      <c r="A3" s="80"/>
      <c r="B3" s="59" t="s">
        <v>2</v>
      </c>
      <c r="C3" s="60"/>
      <c r="D3" s="61"/>
      <c r="E3" s="62"/>
      <c r="F3" s="59" t="s">
        <v>3</v>
      </c>
      <c r="G3" s="60"/>
      <c r="H3" s="61"/>
      <c r="I3" s="62"/>
      <c r="J3" s="59" t="s">
        <v>4</v>
      </c>
      <c r="K3" s="60"/>
      <c r="L3" s="61"/>
      <c r="M3" s="62"/>
      <c r="N3" s="59" t="s">
        <v>5</v>
      </c>
      <c r="O3" s="63"/>
      <c r="P3" s="64"/>
      <c r="Q3" s="64"/>
      <c r="R3" s="65"/>
      <c r="S3" s="59" t="s">
        <v>6</v>
      </c>
      <c r="T3" s="63"/>
      <c r="U3" s="64"/>
      <c r="V3" s="65"/>
      <c r="W3" s="70" t="s">
        <v>7</v>
      </c>
      <c r="X3" s="67"/>
      <c r="Y3" s="68"/>
      <c r="Z3" s="68"/>
      <c r="AA3" s="66" t="s">
        <v>8</v>
      </c>
      <c r="AB3" s="67"/>
      <c r="AC3" s="68"/>
      <c r="AD3" s="69"/>
      <c r="AE3" s="66" t="s">
        <v>19</v>
      </c>
      <c r="AF3" s="67"/>
      <c r="AG3" s="68"/>
      <c r="AH3" s="69"/>
      <c r="AI3" s="59" t="s">
        <v>5</v>
      </c>
      <c r="AJ3" s="63"/>
      <c r="AK3" s="64"/>
      <c r="AL3" s="64"/>
      <c r="AM3" s="65"/>
      <c r="AN3" s="92"/>
      <c r="AO3" s="93"/>
      <c r="AP3" s="94"/>
      <c r="AQ3" s="94"/>
      <c r="AR3" s="95"/>
      <c r="AS3" s="74"/>
      <c r="AT3" s="75"/>
      <c r="AU3" s="76"/>
      <c r="AV3" s="92"/>
      <c r="AW3" s="93"/>
      <c r="AX3" s="95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</row>
    <row r="4" spans="1:132" ht="69" customHeight="1" thickBot="1">
      <c r="A4" s="81"/>
      <c r="B4" s="4" t="s">
        <v>12</v>
      </c>
      <c r="C4" s="5" t="s">
        <v>11</v>
      </c>
      <c r="D4" s="6" t="s">
        <v>10</v>
      </c>
      <c r="E4" s="7" t="s">
        <v>14</v>
      </c>
      <c r="F4" s="4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25</v>
      </c>
      <c r="AT4" s="5" t="s">
        <v>26</v>
      </c>
      <c r="AU4" s="35" t="s">
        <v>24</v>
      </c>
      <c r="AV4" s="4" t="s">
        <v>12</v>
      </c>
      <c r="AW4" s="5" t="s">
        <v>11</v>
      </c>
      <c r="AX4" s="7" t="s">
        <v>13</v>
      </c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</row>
    <row r="5" spans="1:132" ht="46.5" customHeight="1">
      <c r="A5" s="26" t="s">
        <v>15</v>
      </c>
      <c r="B5" s="10"/>
      <c r="C5" s="11"/>
      <c r="D5" s="29"/>
      <c r="E5" s="30"/>
      <c r="F5" s="10"/>
      <c r="G5" s="11"/>
      <c r="H5" s="29"/>
      <c r="I5" s="30"/>
      <c r="J5" s="10">
        <v>440</v>
      </c>
      <c r="K5" s="11">
        <v>85</v>
      </c>
      <c r="L5" s="29">
        <v>327.8</v>
      </c>
      <c r="M5" s="32">
        <f>L5/K5*10</f>
        <v>38.56470588235294</v>
      </c>
      <c r="N5" s="10">
        <f>B5+F5+J5</f>
        <v>440</v>
      </c>
      <c r="O5" s="11">
        <f>C5+G5+K5</f>
        <v>85</v>
      </c>
      <c r="P5" s="12">
        <f>O5/N5*100</f>
        <v>19.318181818181817</v>
      </c>
      <c r="Q5" s="29">
        <f>D5+H5+L5</f>
        <v>327.8</v>
      </c>
      <c r="R5" s="30">
        <f>Q5/O5*10</f>
        <v>38.56470588235294</v>
      </c>
      <c r="S5" s="10">
        <v>184</v>
      </c>
      <c r="T5" s="11"/>
      <c r="U5" s="12"/>
      <c r="V5" s="13"/>
      <c r="W5" s="15">
        <v>706</v>
      </c>
      <c r="X5" s="11">
        <v>325</v>
      </c>
      <c r="Y5" s="29">
        <v>723.3</v>
      </c>
      <c r="Z5" s="29">
        <f>Y5/X5*10</f>
        <v>22.255384615384614</v>
      </c>
      <c r="AA5" s="10">
        <v>529</v>
      </c>
      <c r="AB5" s="11"/>
      <c r="AC5" s="12"/>
      <c r="AD5" s="14"/>
      <c r="AE5" s="10">
        <v>5</v>
      </c>
      <c r="AF5" s="11"/>
      <c r="AG5" s="12"/>
      <c r="AH5" s="14"/>
      <c r="AI5" s="10">
        <f>S5+W5+AA5+AE5</f>
        <v>1424</v>
      </c>
      <c r="AJ5" s="11">
        <f>T5+X5+AF5+AF5</f>
        <v>325</v>
      </c>
      <c r="AK5" s="12">
        <f>AJ5/AI5*100</f>
        <v>22.823033707865168</v>
      </c>
      <c r="AL5" s="29">
        <f>U5+Y5+AC5+AG5</f>
        <v>723.3</v>
      </c>
      <c r="AM5" s="30">
        <f>AL5/AJ5*10</f>
        <v>22.255384615384614</v>
      </c>
      <c r="AN5" s="10">
        <f aca="true" t="shared" si="0" ref="AN5:AO9">N5+AI5</f>
        <v>1864</v>
      </c>
      <c r="AO5" s="11">
        <f t="shared" si="0"/>
        <v>410</v>
      </c>
      <c r="AP5" s="12">
        <f>AO5/AN5*100</f>
        <v>21.99570815450644</v>
      </c>
      <c r="AQ5" s="29">
        <f>Q5+AL5</f>
        <v>1051.1</v>
      </c>
      <c r="AR5" s="30">
        <f>AQ5/AO5*10</f>
        <v>25.636585365853655</v>
      </c>
      <c r="AS5" s="10">
        <v>3</v>
      </c>
      <c r="AT5" s="11">
        <v>2</v>
      </c>
      <c r="AU5" s="36">
        <v>2</v>
      </c>
      <c r="AV5" s="10">
        <v>800</v>
      </c>
      <c r="AW5" s="11">
        <v>820</v>
      </c>
      <c r="AX5" s="13">
        <f>AW5/AV5*100</f>
        <v>102.49999999999999</v>
      </c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</row>
    <row r="6" spans="1:132" ht="46.5" customHeight="1">
      <c r="A6" s="27" t="s">
        <v>16</v>
      </c>
      <c r="B6" s="17">
        <v>25</v>
      </c>
      <c r="C6" s="18"/>
      <c r="D6" s="31"/>
      <c r="E6" s="32"/>
      <c r="F6" s="17"/>
      <c r="G6" s="18"/>
      <c r="H6" s="31"/>
      <c r="I6" s="32"/>
      <c r="J6" s="17">
        <v>900</v>
      </c>
      <c r="K6" s="18">
        <v>522</v>
      </c>
      <c r="L6" s="31">
        <v>1305</v>
      </c>
      <c r="M6" s="32">
        <f>L6/K6*10</f>
        <v>25</v>
      </c>
      <c r="N6" s="10">
        <f>B6+F6+J6</f>
        <v>925</v>
      </c>
      <c r="O6" s="11">
        <v>386</v>
      </c>
      <c r="P6" s="12">
        <f>O6/N6*100</f>
        <v>41.72972972972973</v>
      </c>
      <c r="Q6" s="29">
        <v>1019</v>
      </c>
      <c r="R6" s="30">
        <f>Q6/O6*10</f>
        <v>26.39896373056995</v>
      </c>
      <c r="S6" s="17">
        <v>200</v>
      </c>
      <c r="T6" s="18"/>
      <c r="U6" s="19"/>
      <c r="V6" s="14"/>
      <c r="W6" s="20">
        <v>550</v>
      </c>
      <c r="X6" s="18">
        <v>386</v>
      </c>
      <c r="Y6" s="31">
        <v>1019</v>
      </c>
      <c r="Z6" s="29">
        <f>Y6/X6*10</f>
        <v>26.39896373056995</v>
      </c>
      <c r="AA6" s="17">
        <v>450</v>
      </c>
      <c r="AB6" s="18"/>
      <c r="AC6" s="19"/>
      <c r="AD6" s="14"/>
      <c r="AE6" s="17"/>
      <c r="AF6" s="18"/>
      <c r="AG6" s="19"/>
      <c r="AH6" s="14"/>
      <c r="AI6" s="10">
        <f>S6+W6+AA6+AE6</f>
        <v>1200</v>
      </c>
      <c r="AJ6" s="11">
        <f>T6+X6+AF6+AF6</f>
        <v>386</v>
      </c>
      <c r="AK6" s="12">
        <f>AJ6/AI6*100</f>
        <v>32.166666666666664</v>
      </c>
      <c r="AL6" s="29">
        <f>U6+Y6+AC6+AG6</f>
        <v>1019</v>
      </c>
      <c r="AM6" s="30">
        <f>AL6/AJ6*10</f>
        <v>26.39896373056995</v>
      </c>
      <c r="AN6" s="10">
        <f t="shared" si="0"/>
        <v>2125</v>
      </c>
      <c r="AO6" s="11">
        <f t="shared" si="0"/>
        <v>772</v>
      </c>
      <c r="AP6" s="12">
        <f>AO6/AN6*100</f>
        <v>36.32941176470588</v>
      </c>
      <c r="AQ6" s="29">
        <f>Q6+AL6</f>
        <v>2038</v>
      </c>
      <c r="AR6" s="30">
        <f>AQ6/AO6*10</f>
        <v>26.39896373056995</v>
      </c>
      <c r="AS6" s="10">
        <v>3</v>
      </c>
      <c r="AT6" s="18">
        <v>2</v>
      </c>
      <c r="AU6" s="36">
        <v>2</v>
      </c>
      <c r="AV6" s="10">
        <v>1125</v>
      </c>
      <c r="AW6" s="11">
        <v>810</v>
      </c>
      <c r="AX6" s="13">
        <f>AW6/AV6*100</f>
        <v>72</v>
      </c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</row>
    <row r="7" spans="1:132" ht="46.5" customHeight="1">
      <c r="A7" s="27" t="s">
        <v>17</v>
      </c>
      <c r="B7" s="17">
        <v>30</v>
      </c>
      <c r="C7" s="18"/>
      <c r="D7" s="31"/>
      <c r="E7" s="32"/>
      <c r="F7" s="17">
        <v>30</v>
      </c>
      <c r="G7" s="18"/>
      <c r="H7" s="31"/>
      <c r="I7" s="32"/>
      <c r="J7" s="17">
        <v>35</v>
      </c>
      <c r="K7" s="18"/>
      <c r="L7" s="31"/>
      <c r="M7" s="32" t="e">
        <f>L7/K7*10</f>
        <v>#DIV/0!</v>
      </c>
      <c r="N7" s="10">
        <f>B7+F7+J7</f>
        <v>95</v>
      </c>
      <c r="O7" s="11">
        <f>C7+G7+K7</f>
        <v>0</v>
      </c>
      <c r="P7" s="12">
        <f>O7/N7*100</f>
        <v>0</v>
      </c>
      <c r="Q7" s="29">
        <f>D7+H7+L7</f>
        <v>0</v>
      </c>
      <c r="R7" s="30" t="e">
        <f>Q7/O7*10</f>
        <v>#DIV/0!</v>
      </c>
      <c r="S7" s="17"/>
      <c r="T7" s="18"/>
      <c r="U7" s="19"/>
      <c r="V7" s="14"/>
      <c r="W7" s="20">
        <v>508</v>
      </c>
      <c r="X7" s="18">
        <v>150</v>
      </c>
      <c r="Y7" s="31">
        <v>605</v>
      </c>
      <c r="Z7" s="29">
        <f>Y7/X7*10</f>
        <v>40.33333333333333</v>
      </c>
      <c r="AA7" s="17"/>
      <c r="AB7" s="18"/>
      <c r="AC7" s="19"/>
      <c r="AD7" s="14"/>
      <c r="AE7" s="17"/>
      <c r="AF7" s="18"/>
      <c r="AG7" s="19"/>
      <c r="AH7" s="14"/>
      <c r="AI7" s="10">
        <f>S7+W7+AA7+AE7</f>
        <v>508</v>
      </c>
      <c r="AJ7" s="11">
        <f>T7+X7+AF7+AF7</f>
        <v>150</v>
      </c>
      <c r="AK7" s="12">
        <f>AJ7/AI7*100</f>
        <v>29.527559055118108</v>
      </c>
      <c r="AL7" s="29">
        <f>U7+Y7+AC7+AG7</f>
        <v>605</v>
      </c>
      <c r="AM7" s="30">
        <f>AL7/AJ7*10</f>
        <v>40.33333333333333</v>
      </c>
      <c r="AN7" s="10">
        <f t="shared" si="0"/>
        <v>603</v>
      </c>
      <c r="AO7" s="11">
        <f t="shared" si="0"/>
        <v>150</v>
      </c>
      <c r="AP7" s="12">
        <f>AO7/AN7*100</f>
        <v>24.875621890547265</v>
      </c>
      <c r="AQ7" s="29">
        <f>Q7+AL7</f>
        <v>605</v>
      </c>
      <c r="AR7" s="30">
        <f>AQ7/AO7*10</f>
        <v>40.33333333333333</v>
      </c>
      <c r="AS7" s="10">
        <v>3</v>
      </c>
      <c r="AT7" s="18">
        <v>2</v>
      </c>
      <c r="AU7" s="36"/>
      <c r="AV7" s="10">
        <v>600</v>
      </c>
      <c r="AW7" s="18">
        <v>390</v>
      </c>
      <c r="AX7" s="13">
        <f>AW7/AV7*100</f>
        <v>65</v>
      </c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</row>
    <row r="8" spans="1:132" ht="46.5" customHeight="1" thickBot="1">
      <c r="A8" s="28" t="s">
        <v>18</v>
      </c>
      <c r="B8" s="21"/>
      <c r="C8" s="22">
        <v>46</v>
      </c>
      <c r="D8" s="33">
        <v>138</v>
      </c>
      <c r="E8" s="34">
        <f>D8/C8*10</f>
        <v>30</v>
      </c>
      <c r="F8" s="21"/>
      <c r="G8" s="22"/>
      <c r="H8" s="33"/>
      <c r="I8" s="34"/>
      <c r="J8" s="21"/>
      <c r="K8" s="22"/>
      <c r="L8" s="33"/>
      <c r="M8" s="51"/>
      <c r="N8" s="21">
        <f>B8+F8+J8</f>
        <v>0</v>
      </c>
      <c r="O8" s="22">
        <f>C8+G8+K8</f>
        <v>46</v>
      </c>
      <c r="P8" s="23"/>
      <c r="Q8" s="33">
        <f>D8+H8+L8</f>
        <v>138</v>
      </c>
      <c r="R8" s="34">
        <f>Q8/O8*10</f>
        <v>30</v>
      </c>
      <c r="S8" s="21">
        <v>120</v>
      </c>
      <c r="T8" s="22"/>
      <c r="U8" s="23"/>
      <c r="V8" s="24"/>
      <c r="W8" s="25"/>
      <c r="X8" s="22"/>
      <c r="Y8" s="33"/>
      <c r="Z8" s="33"/>
      <c r="AA8" s="21">
        <v>180</v>
      </c>
      <c r="AB8" s="22"/>
      <c r="AC8" s="23"/>
      <c r="AD8" s="24"/>
      <c r="AE8" s="21"/>
      <c r="AF8" s="22"/>
      <c r="AG8" s="23"/>
      <c r="AH8" s="24"/>
      <c r="AI8" s="21">
        <f>S8+W8+AA8+AE8</f>
        <v>300</v>
      </c>
      <c r="AJ8" s="22">
        <f>T8+X8+AF8+AF8</f>
        <v>0</v>
      </c>
      <c r="AK8" s="23">
        <f>AJ8/AI8*100</f>
        <v>0</v>
      </c>
      <c r="AL8" s="33">
        <f>U8+Y8+AC8+AG8</f>
        <v>0</v>
      </c>
      <c r="AM8" s="34" t="e">
        <f>AL8/AJ8*10</f>
        <v>#DIV/0!</v>
      </c>
      <c r="AN8" s="21">
        <f t="shared" si="0"/>
        <v>300</v>
      </c>
      <c r="AO8" s="22">
        <f t="shared" si="0"/>
        <v>46</v>
      </c>
      <c r="AP8" s="23">
        <f>AO8/AN8*100</f>
        <v>15.333333333333332</v>
      </c>
      <c r="AQ8" s="33">
        <f>Q8+AL8</f>
        <v>138</v>
      </c>
      <c r="AR8" s="34">
        <f>AQ8/AO8*10</f>
        <v>30</v>
      </c>
      <c r="AS8" s="21">
        <v>1</v>
      </c>
      <c r="AT8" s="38">
        <v>1</v>
      </c>
      <c r="AU8" s="37"/>
      <c r="AV8" s="21">
        <v>300</v>
      </c>
      <c r="AW8" s="22">
        <v>300</v>
      </c>
      <c r="AX8" s="24">
        <f>AW8/AV8*100</f>
        <v>100</v>
      </c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</row>
    <row r="9" spans="1:132" s="50" customFormat="1" ht="44.25" customHeight="1" thickBot="1">
      <c r="A9" s="39" t="s">
        <v>1</v>
      </c>
      <c r="B9" s="40">
        <f>SUM(B5:B8)</f>
        <v>55</v>
      </c>
      <c r="C9" s="53">
        <f>SUM(C5:C8)</f>
        <v>46</v>
      </c>
      <c r="D9" s="41">
        <f>SUM(D5:D8)</f>
        <v>138</v>
      </c>
      <c r="E9" s="46">
        <f>D9/C9*10</f>
        <v>30</v>
      </c>
      <c r="F9" s="40">
        <f>SUM(F5:F8)</f>
        <v>30</v>
      </c>
      <c r="G9" s="41">
        <f>SUM(G5:G8)</f>
        <v>0</v>
      </c>
      <c r="H9" s="41">
        <f>SUM(H5:H8)</f>
        <v>0</v>
      </c>
      <c r="I9" s="42"/>
      <c r="J9" s="40">
        <f>SUM(J5:J8)</f>
        <v>1375</v>
      </c>
      <c r="K9" s="53">
        <f>SUM(K5:K8)</f>
        <v>607</v>
      </c>
      <c r="L9" s="41">
        <f>SUM(L5:L8)</f>
        <v>1632.8</v>
      </c>
      <c r="M9" s="46">
        <f>L9/K9*10</f>
        <v>26.899505766062603</v>
      </c>
      <c r="N9" s="41">
        <f>SUM(N5:N8)</f>
        <v>1460</v>
      </c>
      <c r="O9" s="53">
        <f>SUM(O5:O8)</f>
        <v>517</v>
      </c>
      <c r="P9" s="44">
        <f>O9/N9*100</f>
        <v>35.41095890410959</v>
      </c>
      <c r="Q9" s="45">
        <f>SUM(Q5:Q8)</f>
        <v>1484.8</v>
      </c>
      <c r="R9" s="46">
        <f>Q9/O9*10</f>
        <v>28.71953578336557</v>
      </c>
      <c r="S9" s="43">
        <f>SUM(S5:S8)</f>
        <v>504</v>
      </c>
      <c r="T9" s="41">
        <f>SUM(T5:T8)</f>
        <v>0</v>
      </c>
      <c r="U9" s="41">
        <f>SUM(U5:U8)</f>
        <v>0</v>
      </c>
      <c r="V9" s="44"/>
      <c r="W9" s="40">
        <f>SUM(W5:W8)</f>
        <v>1764</v>
      </c>
      <c r="X9" s="53">
        <f>SUM(X5:X8)</f>
        <v>861</v>
      </c>
      <c r="Y9" s="52">
        <f>SUM(Y5:Y8)</f>
        <v>2347.3</v>
      </c>
      <c r="Z9" s="46">
        <f>Y9/X9*10</f>
        <v>27.26248548199768</v>
      </c>
      <c r="AA9" s="40">
        <f>SUM(AA5:AA8)</f>
        <v>1159</v>
      </c>
      <c r="AB9" s="41">
        <f>SUM(AB5:AB8)</f>
        <v>0</v>
      </c>
      <c r="AC9" s="41">
        <f>SUM(AC5:AC8)</f>
        <v>0</v>
      </c>
      <c r="AD9" s="42"/>
      <c r="AE9" s="47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>S9+W9+AA9+AE9</f>
        <v>3432</v>
      </c>
      <c r="AJ9" s="53">
        <f>T9+X9+AF9+AF9</f>
        <v>861</v>
      </c>
      <c r="AK9" s="44">
        <f>AJ9/AI9*100</f>
        <v>25.08741258741259</v>
      </c>
      <c r="AL9" s="45">
        <f>U9+Y9+AC9+AG9</f>
        <v>2347.3</v>
      </c>
      <c r="AM9" s="46">
        <f>AL9/AJ9*10</f>
        <v>27.26248548199768</v>
      </c>
      <c r="AN9" s="40">
        <f t="shared" si="0"/>
        <v>4892</v>
      </c>
      <c r="AO9" s="53">
        <f t="shared" si="0"/>
        <v>1378</v>
      </c>
      <c r="AP9" s="44">
        <f>AO9/AN9*100</f>
        <v>28.168438266557644</v>
      </c>
      <c r="AQ9" s="45">
        <f>Q9+AL9</f>
        <v>3832.1000000000004</v>
      </c>
      <c r="AR9" s="45">
        <f>AQ9/AO9*10</f>
        <v>27.809143686502182</v>
      </c>
      <c r="AS9" s="40">
        <f>SUM(AS5:AS8)</f>
        <v>10</v>
      </c>
      <c r="AT9" s="41">
        <f>SUM(AT5:AT8)</f>
        <v>7</v>
      </c>
      <c r="AU9" s="48">
        <f>SUM(AU5:AU8)</f>
        <v>4</v>
      </c>
      <c r="AV9" s="41">
        <f>SUM(AV5:AV8)</f>
        <v>2825</v>
      </c>
      <c r="AW9" s="53">
        <f>SUM(AW5:AW8)</f>
        <v>2320</v>
      </c>
      <c r="AX9" s="42">
        <f>AW9/AV9*100</f>
        <v>82.12389380530973</v>
      </c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</row>
    <row r="10" ht="12.75">
      <c r="O10" s="54"/>
    </row>
  </sheetData>
  <sheetProtection/>
  <mergeCells count="16">
    <mergeCell ref="A2:A4"/>
    <mergeCell ref="B2:R2"/>
    <mergeCell ref="S2:AM2"/>
    <mergeCell ref="AN2:AR3"/>
    <mergeCell ref="B3:E3"/>
    <mergeCell ref="F3:I3"/>
    <mergeCell ref="A1:AX1"/>
    <mergeCell ref="AV2:AX3"/>
    <mergeCell ref="J3:M3"/>
    <mergeCell ref="N3:R3"/>
    <mergeCell ref="S3:V3"/>
    <mergeCell ref="AA3:AD3"/>
    <mergeCell ref="W3:Z3"/>
    <mergeCell ref="AS2:AU3"/>
    <mergeCell ref="AE3:AH3"/>
    <mergeCell ref="AI3:AM3"/>
  </mergeCells>
  <printOptions/>
  <pageMargins left="0.31496062992125984" right="0.35433070866141736" top="0.984251968503937" bottom="0.984251968503937" header="0.5118110236220472" footer="0.5118110236220472"/>
  <pageSetup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/>
  <dimension ref="A1:EB10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B8" sqref="BB8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6.375" style="0" customWidth="1"/>
    <col min="13" max="13" width="4.375" style="0" customWidth="1"/>
    <col min="14" max="14" width="4.875" style="0" customWidth="1"/>
    <col min="15" max="16" width="4.375" style="0" customWidth="1"/>
    <col min="17" max="17" width="6.00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5.875" style="0" customWidth="1"/>
    <col min="44" max="44" width="4.375" style="0" customWidth="1"/>
    <col min="45" max="47" width="5.75390625" style="0" customWidth="1"/>
    <col min="48" max="50" width="6.00390625" style="0" customWidth="1"/>
  </cols>
  <sheetData>
    <row r="1" spans="1:132" ht="57.75" customHeight="1" thickBot="1">
      <c r="A1" s="77" t="s">
        <v>38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</row>
    <row r="2" spans="1:132" ht="25.5" customHeight="1" thickBot="1">
      <c r="A2" s="79" t="s">
        <v>0</v>
      </c>
      <c r="B2" s="82" t="s">
        <v>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  <c r="Q2" s="84"/>
      <c r="R2" s="84"/>
      <c r="S2" s="85" t="s">
        <v>21</v>
      </c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  <c r="AL2" s="87"/>
      <c r="AM2" s="88"/>
      <c r="AN2" s="71" t="s">
        <v>20</v>
      </c>
      <c r="AO2" s="89"/>
      <c r="AP2" s="90"/>
      <c r="AQ2" s="90"/>
      <c r="AR2" s="91"/>
      <c r="AS2" s="71" t="s">
        <v>23</v>
      </c>
      <c r="AT2" s="72"/>
      <c r="AU2" s="73"/>
      <c r="AV2" s="71" t="s">
        <v>34</v>
      </c>
      <c r="AW2" s="89"/>
      <c r="AX2" s="91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</row>
    <row r="3" spans="1:132" ht="25.5" customHeight="1" thickBot="1">
      <c r="A3" s="80"/>
      <c r="B3" s="59" t="s">
        <v>2</v>
      </c>
      <c r="C3" s="60"/>
      <c r="D3" s="61"/>
      <c r="E3" s="62"/>
      <c r="F3" s="59" t="s">
        <v>3</v>
      </c>
      <c r="G3" s="60"/>
      <c r="H3" s="61"/>
      <c r="I3" s="62"/>
      <c r="J3" s="59" t="s">
        <v>4</v>
      </c>
      <c r="K3" s="60"/>
      <c r="L3" s="61"/>
      <c r="M3" s="62"/>
      <c r="N3" s="59" t="s">
        <v>5</v>
      </c>
      <c r="O3" s="63"/>
      <c r="P3" s="64"/>
      <c r="Q3" s="64"/>
      <c r="R3" s="65"/>
      <c r="S3" s="59" t="s">
        <v>6</v>
      </c>
      <c r="T3" s="63"/>
      <c r="U3" s="64"/>
      <c r="V3" s="65"/>
      <c r="W3" s="70" t="s">
        <v>7</v>
      </c>
      <c r="X3" s="67"/>
      <c r="Y3" s="68"/>
      <c r="Z3" s="68"/>
      <c r="AA3" s="66" t="s">
        <v>8</v>
      </c>
      <c r="AB3" s="67"/>
      <c r="AC3" s="68"/>
      <c r="AD3" s="69"/>
      <c r="AE3" s="66" t="s">
        <v>19</v>
      </c>
      <c r="AF3" s="67"/>
      <c r="AG3" s="68"/>
      <c r="AH3" s="69"/>
      <c r="AI3" s="59" t="s">
        <v>5</v>
      </c>
      <c r="AJ3" s="63"/>
      <c r="AK3" s="64"/>
      <c r="AL3" s="64"/>
      <c r="AM3" s="65"/>
      <c r="AN3" s="92"/>
      <c r="AO3" s="93"/>
      <c r="AP3" s="94"/>
      <c r="AQ3" s="94"/>
      <c r="AR3" s="95"/>
      <c r="AS3" s="74"/>
      <c r="AT3" s="75"/>
      <c r="AU3" s="76"/>
      <c r="AV3" s="92"/>
      <c r="AW3" s="93"/>
      <c r="AX3" s="95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</row>
    <row r="4" spans="1:132" ht="69" customHeight="1" thickBot="1">
      <c r="A4" s="81"/>
      <c r="B4" s="4" t="s">
        <v>12</v>
      </c>
      <c r="C4" s="5" t="s">
        <v>11</v>
      </c>
      <c r="D4" s="6" t="s">
        <v>10</v>
      </c>
      <c r="E4" s="7" t="s">
        <v>14</v>
      </c>
      <c r="F4" s="4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25</v>
      </c>
      <c r="AT4" s="5" t="s">
        <v>26</v>
      </c>
      <c r="AU4" s="35" t="s">
        <v>24</v>
      </c>
      <c r="AV4" s="4" t="s">
        <v>12</v>
      </c>
      <c r="AW4" s="5" t="s">
        <v>11</v>
      </c>
      <c r="AX4" s="7" t="s">
        <v>13</v>
      </c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</row>
    <row r="5" spans="1:132" ht="46.5" customHeight="1">
      <c r="A5" s="26" t="s">
        <v>15</v>
      </c>
      <c r="B5" s="10"/>
      <c r="C5" s="11"/>
      <c r="D5" s="29"/>
      <c r="E5" s="30"/>
      <c r="F5" s="10"/>
      <c r="G5" s="11"/>
      <c r="H5" s="29"/>
      <c r="I5" s="30"/>
      <c r="J5" s="10">
        <v>440</v>
      </c>
      <c r="K5" s="11">
        <v>85</v>
      </c>
      <c r="L5" s="29">
        <v>327.8</v>
      </c>
      <c r="M5" s="32">
        <f>L5/K5*10</f>
        <v>38.56470588235294</v>
      </c>
      <c r="N5" s="10">
        <f>B5+F5+J5</f>
        <v>440</v>
      </c>
      <c r="O5" s="11">
        <f>C5+G5+K5</f>
        <v>85</v>
      </c>
      <c r="P5" s="12">
        <f>O5/N5*100</f>
        <v>19.318181818181817</v>
      </c>
      <c r="Q5" s="29">
        <f>D5+H5+L5</f>
        <v>327.8</v>
      </c>
      <c r="R5" s="30">
        <f>Q5/O5*10</f>
        <v>38.56470588235294</v>
      </c>
      <c r="S5" s="10">
        <v>184</v>
      </c>
      <c r="T5" s="11"/>
      <c r="U5" s="12"/>
      <c r="V5" s="13"/>
      <c r="W5" s="15">
        <v>706</v>
      </c>
      <c r="X5" s="11">
        <v>325</v>
      </c>
      <c r="Y5" s="29">
        <v>723.3</v>
      </c>
      <c r="Z5" s="29">
        <f>Y5/X5*10</f>
        <v>22.255384615384614</v>
      </c>
      <c r="AA5" s="10">
        <v>529</v>
      </c>
      <c r="AB5" s="11"/>
      <c r="AC5" s="12"/>
      <c r="AD5" s="14"/>
      <c r="AE5" s="10">
        <v>5</v>
      </c>
      <c r="AF5" s="11"/>
      <c r="AG5" s="12"/>
      <c r="AH5" s="14"/>
      <c r="AI5" s="10">
        <f>S5+W5+AA5+AE5</f>
        <v>1424</v>
      </c>
      <c r="AJ5" s="11">
        <f>T5+X5+AF5+AF5</f>
        <v>325</v>
      </c>
      <c r="AK5" s="12">
        <f>AJ5/AI5*100</f>
        <v>22.823033707865168</v>
      </c>
      <c r="AL5" s="29">
        <f>U5+Y5+AC5+AG5</f>
        <v>723.3</v>
      </c>
      <c r="AM5" s="30">
        <f>AL5/AJ5*10</f>
        <v>22.255384615384614</v>
      </c>
      <c r="AN5" s="10">
        <f aca="true" t="shared" si="0" ref="AN5:AO9">N5+AI5</f>
        <v>1864</v>
      </c>
      <c r="AO5" s="11">
        <f t="shared" si="0"/>
        <v>410</v>
      </c>
      <c r="AP5" s="12">
        <f>AO5/AN5*100</f>
        <v>21.99570815450644</v>
      </c>
      <c r="AQ5" s="29">
        <f>Q5+AL5</f>
        <v>1051.1</v>
      </c>
      <c r="AR5" s="30">
        <f>AQ5/AO5*10</f>
        <v>25.636585365853655</v>
      </c>
      <c r="AS5" s="10">
        <v>3</v>
      </c>
      <c r="AT5" s="11">
        <v>2</v>
      </c>
      <c r="AU5" s="36"/>
      <c r="AV5" s="10">
        <v>800</v>
      </c>
      <c r="AW5" s="11">
        <v>840</v>
      </c>
      <c r="AX5" s="13">
        <f>AW5/AV5*100</f>
        <v>105</v>
      </c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</row>
    <row r="6" spans="1:132" ht="46.5" customHeight="1">
      <c r="A6" s="27" t="s">
        <v>16</v>
      </c>
      <c r="B6" s="17">
        <v>25</v>
      </c>
      <c r="C6" s="18"/>
      <c r="D6" s="31"/>
      <c r="E6" s="32"/>
      <c r="F6" s="17"/>
      <c r="G6" s="18"/>
      <c r="H6" s="31"/>
      <c r="I6" s="32"/>
      <c r="J6" s="17">
        <v>900</v>
      </c>
      <c r="K6" s="18">
        <v>532</v>
      </c>
      <c r="L6" s="31">
        <v>1325</v>
      </c>
      <c r="M6" s="32">
        <f>L6/K6*10</f>
        <v>24.906015037593985</v>
      </c>
      <c r="N6" s="10">
        <f>B6+F6+J6</f>
        <v>925</v>
      </c>
      <c r="O6" s="11">
        <v>386</v>
      </c>
      <c r="P6" s="12">
        <f>O6/N6*100</f>
        <v>41.72972972972973</v>
      </c>
      <c r="Q6" s="29">
        <v>1019</v>
      </c>
      <c r="R6" s="30">
        <f>Q6/O6*10</f>
        <v>26.39896373056995</v>
      </c>
      <c r="S6" s="17">
        <v>200</v>
      </c>
      <c r="T6" s="18"/>
      <c r="U6" s="19"/>
      <c r="V6" s="14"/>
      <c r="W6" s="20">
        <v>550</v>
      </c>
      <c r="X6" s="18">
        <v>386</v>
      </c>
      <c r="Y6" s="31">
        <v>1019</v>
      </c>
      <c r="Z6" s="29">
        <f>Y6/X6*10</f>
        <v>26.39896373056995</v>
      </c>
      <c r="AA6" s="17">
        <v>450</v>
      </c>
      <c r="AB6" s="18"/>
      <c r="AC6" s="19"/>
      <c r="AD6" s="14"/>
      <c r="AE6" s="17"/>
      <c r="AF6" s="18"/>
      <c r="AG6" s="19"/>
      <c r="AH6" s="14"/>
      <c r="AI6" s="10">
        <f>S6+W6+AA6+AE6</f>
        <v>1200</v>
      </c>
      <c r="AJ6" s="11">
        <f>T6+X6+AF6+AF6</f>
        <v>386</v>
      </c>
      <c r="AK6" s="12">
        <f>AJ6/AI6*100</f>
        <v>32.166666666666664</v>
      </c>
      <c r="AL6" s="29">
        <f>U6+Y6+AC6+AG6</f>
        <v>1019</v>
      </c>
      <c r="AM6" s="30">
        <f>AL6/AJ6*10</f>
        <v>26.39896373056995</v>
      </c>
      <c r="AN6" s="10">
        <f t="shared" si="0"/>
        <v>2125</v>
      </c>
      <c r="AO6" s="11">
        <f t="shared" si="0"/>
        <v>772</v>
      </c>
      <c r="AP6" s="12">
        <f>AO6/AN6*100</f>
        <v>36.32941176470588</v>
      </c>
      <c r="AQ6" s="29">
        <f>Q6+AL6</f>
        <v>2038</v>
      </c>
      <c r="AR6" s="30">
        <f>AQ6/AO6*10</f>
        <v>26.39896373056995</v>
      </c>
      <c r="AS6" s="10">
        <v>3</v>
      </c>
      <c r="AT6" s="18">
        <v>2</v>
      </c>
      <c r="AU6" s="36">
        <v>2</v>
      </c>
      <c r="AV6" s="10">
        <v>1125</v>
      </c>
      <c r="AW6" s="11">
        <v>810</v>
      </c>
      <c r="AX6" s="13">
        <f>AW6/AV6*100</f>
        <v>72</v>
      </c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</row>
    <row r="7" spans="1:132" ht="46.5" customHeight="1">
      <c r="A7" s="27" t="s">
        <v>17</v>
      </c>
      <c r="B7" s="17">
        <v>30</v>
      </c>
      <c r="C7" s="18"/>
      <c r="D7" s="31"/>
      <c r="E7" s="32"/>
      <c r="F7" s="17">
        <v>30</v>
      </c>
      <c r="G7" s="18"/>
      <c r="H7" s="31"/>
      <c r="I7" s="32"/>
      <c r="J7" s="17">
        <v>35</v>
      </c>
      <c r="K7" s="18"/>
      <c r="L7" s="31"/>
      <c r="M7" s="32" t="e">
        <f>L7/K7*10</f>
        <v>#DIV/0!</v>
      </c>
      <c r="N7" s="10">
        <f>B7+F7+J7</f>
        <v>95</v>
      </c>
      <c r="O7" s="11">
        <f>C7+G7+K7</f>
        <v>0</v>
      </c>
      <c r="P7" s="12">
        <f>O7/N7*100</f>
        <v>0</v>
      </c>
      <c r="Q7" s="29">
        <f>D7+H7+L7</f>
        <v>0</v>
      </c>
      <c r="R7" s="30" t="e">
        <f>Q7/O7*10</f>
        <v>#DIV/0!</v>
      </c>
      <c r="S7" s="17"/>
      <c r="T7" s="18"/>
      <c r="U7" s="19"/>
      <c r="V7" s="14"/>
      <c r="W7" s="20">
        <v>508</v>
      </c>
      <c r="X7" s="18">
        <v>163</v>
      </c>
      <c r="Y7" s="31">
        <v>654</v>
      </c>
      <c r="Z7" s="29">
        <f>Y7/X7*10</f>
        <v>40.122699386503065</v>
      </c>
      <c r="AA7" s="17"/>
      <c r="AB7" s="18"/>
      <c r="AC7" s="19"/>
      <c r="AD7" s="14"/>
      <c r="AE7" s="17"/>
      <c r="AF7" s="18"/>
      <c r="AG7" s="19"/>
      <c r="AH7" s="14"/>
      <c r="AI7" s="10">
        <f>S7+W7+AA7+AE7</f>
        <v>508</v>
      </c>
      <c r="AJ7" s="11">
        <f>T7+X7+AF7+AF7</f>
        <v>163</v>
      </c>
      <c r="AK7" s="12">
        <f>AJ7/AI7*100</f>
        <v>32.08661417322835</v>
      </c>
      <c r="AL7" s="29">
        <f>U7+Y7+AC7+AG7</f>
        <v>654</v>
      </c>
      <c r="AM7" s="30">
        <f>AL7/AJ7*10</f>
        <v>40.122699386503065</v>
      </c>
      <c r="AN7" s="10">
        <f t="shared" si="0"/>
        <v>603</v>
      </c>
      <c r="AO7" s="11">
        <f t="shared" si="0"/>
        <v>163</v>
      </c>
      <c r="AP7" s="12">
        <f>AO7/AN7*100</f>
        <v>27.031509121061358</v>
      </c>
      <c r="AQ7" s="29">
        <f>Q7+AL7</f>
        <v>654</v>
      </c>
      <c r="AR7" s="30">
        <f>AQ7/AO7*10</f>
        <v>40.122699386503065</v>
      </c>
      <c r="AS7" s="10">
        <v>3</v>
      </c>
      <c r="AT7" s="18">
        <v>2</v>
      </c>
      <c r="AU7" s="36">
        <v>2</v>
      </c>
      <c r="AV7" s="10">
        <v>500</v>
      </c>
      <c r="AW7" s="18">
        <v>390</v>
      </c>
      <c r="AX7" s="13">
        <f>AW7/AV7*100</f>
        <v>78</v>
      </c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</row>
    <row r="8" spans="1:132" ht="46.5" customHeight="1" thickBot="1">
      <c r="A8" s="28" t="s">
        <v>18</v>
      </c>
      <c r="B8" s="21"/>
      <c r="C8" s="22">
        <v>46</v>
      </c>
      <c r="D8" s="33">
        <v>138</v>
      </c>
      <c r="E8" s="34">
        <f>D8/C8*10</f>
        <v>30</v>
      </c>
      <c r="F8" s="21"/>
      <c r="G8" s="22"/>
      <c r="H8" s="33"/>
      <c r="I8" s="34"/>
      <c r="J8" s="21"/>
      <c r="K8" s="22"/>
      <c r="L8" s="33"/>
      <c r="M8" s="51"/>
      <c r="N8" s="21">
        <f>B8+F8+J8</f>
        <v>0</v>
      </c>
      <c r="O8" s="22">
        <f>C8+G8+K8</f>
        <v>46</v>
      </c>
      <c r="P8" s="23"/>
      <c r="Q8" s="33">
        <f>D8+H8+L8</f>
        <v>138</v>
      </c>
      <c r="R8" s="34">
        <f>Q8/O8*10</f>
        <v>30</v>
      </c>
      <c r="S8" s="21">
        <v>120</v>
      </c>
      <c r="T8" s="22"/>
      <c r="U8" s="23"/>
      <c r="V8" s="24"/>
      <c r="W8" s="25"/>
      <c r="X8" s="22"/>
      <c r="Y8" s="33"/>
      <c r="Z8" s="33"/>
      <c r="AA8" s="21">
        <v>180</v>
      </c>
      <c r="AB8" s="22"/>
      <c r="AC8" s="23"/>
      <c r="AD8" s="24"/>
      <c r="AE8" s="21"/>
      <c r="AF8" s="22"/>
      <c r="AG8" s="23"/>
      <c r="AH8" s="24"/>
      <c r="AI8" s="21">
        <f>S8+W8+AA8+AE8</f>
        <v>300</v>
      </c>
      <c r="AJ8" s="22">
        <f>T8+X8+AF8+AF8</f>
        <v>0</v>
      </c>
      <c r="AK8" s="23">
        <f>AJ8/AI8*100</f>
        <v>0</v>
      </c>
      <c r="AL8" s="33">
        <f>U8+Y8+AC8+AG8</f>
        <v>0</v>
      </c>
      <c r="AM8" s="34" t="e">
        <f>AL8/AJ8*10</f>
        <v>#DIV/0!</v>
      </c>
      <c r="AN8" s="21">
        <f t="shared" si="0"/>
        <v>300</v>
      </c>
      <c r="AO8" s="22">
        <f t="shared" si="0"/>
        <v>46</v>
      </c>
      <c r="AP8" s="23">
        <f>AO8/AN8*100</f>
        <v>15.333333333333332</v>
      </c>
      <c r="AQ8" s="33">
        <f>Q8+AL8</f>
        <v>138</v>
      </c>
      <c r="AR8" s="34">
        <f>AQ8/AO8*10</f>
        <v>30</v>
      </c>
      <c r="AS8" s="21">
        <v>1</v>
      </c>
      <c r="AT8" s="38">
        <v>1</v>
      </c>
      <c r="AU8" s="37"/>
      <c r="AV8" s="21">
        <v>300</v>
      </c>
      <c r="AW8" s="22">
        <v>300</v>
      </c>
      <c r="AX8" s="24">
        <f>AW8/AV8*100</f>
        <v>100</v>
      </c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</row>
    <row r="9" spans="1:132" s="50" customFormat="1" ht="44.25" customHeight="1" thickBot="1">
      <c r="A9" s="39" t="s">
        <v>1</v>
      </c>
      <c r="B9" s="40">
        <f>SUM(B5:B8)</f>
        <v>55</v>
      </c>
      <c r="C9" s="53">
        <f>SUM(C5:C8)</f>
        <v>46</v>
      </c>
      <c r="D9" s="41">
        <f>SUM(D5:D8)</f>
        <v>138</v>
      </c>
      <c r="E9" s="46">
        <f>D9/C9*10</f>
        <v>30</v>
      </c>
      <c r="F9" s="40">
        <f>SUM(F5:F8)</f>
        <v>30</v>
      </c>
      <c r="G9" s="41">
        <f>SUM(G5:G8)</f>
        <v>0</v>
      </c>
      <c r="H9" s="41">
        <f>SUM(H5:H8)</f>
        <v>0</v>
      </c>
      <c r="I9" s="42"/>
      <c r="J9" s="40">
        <f>SUM(J5:J8)</f>
        <v>1375</v>
      </c>
      <c r="K9" s="53">
        <f>SUM(K5:K8)</f>
        <v>617</v>
      </c>
      <c r="L9" s="41">
        <f>SUM(L5:L8)</f>
        <v>1652.8</v>
      </c>
      <c r="M9" s="46">
        <f>L9/K9*10</f>
        <v>26.787682333873583</v>
      </c>
      <c r="N9" s="41">
        <f>SUM(N5:N8)</f>
        <v>1460</v>
      </c>
      <c r="O9" s="53">
        <f>SUM(O5:O8)</f>
        <v>517</v>
      </c>
      <c r="P9" s="44">
        <f>O9/N9*100</f>
        <v>35.41095890410959</v>
      </c>
      <c r="Q9" s="45">
        <f>SUM(Q5:Q8)</f>
        <v>1484.8</v>
      </c>
      <c r="R9" s="46">
        <f>Q9/O9*10</f>
        <v>28.71953578336557</v>
      </c>
      <c r="S9" s="43">
        <f>SUM(S5:S8)</f>
        <v>504</v>
      </c>
      <c r="T9" s="41">
        <f>SUM(T5:T8)</f>
        <v>0</v>
      </c>
      <c r="U9" s="41">
        <f>SUM(U5:U8)</f>
        <v>0</v>
      </c>
      <c r="V9" s="44"/>
      <c r="W9" s="40">
        <f>SUM(W5:W8)</f>
        <v>1764</v>
      </c>
      <c r="X9" s="53">
        <f>SUM(X5:X8)</f>
        <v>874</v>
      </c>
      <c r="Y9" s="52">
        <f>SUM(Y5:Y8)</f>
        <v>2396.3</v>
      </c>
      <c r="Z9" s="46">
        <f>Y9/X9*10</f>
        <v>27.41762013729977</v>
      </c>
      <c r="AA9" s="40">
        <f>SUM(AA5:AA8)</f>
        <v>1159</v>
      </c>
      <c r="AB9" s="41">
        <f>SUM(AB5:AB8)</f>
        <v>0</v>
      </c>
      <c r="AC9" s="41">
        <f>SUM(AC5:AC8)</f>
        <v>0</v>
      </c>
      <c r="AD9" s="42"/>
      <c r="AE9" s="47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>S9+W9+AA9+AE9</f>
        <v>3432</v>
      </c>
      <c r="AJ9" s="53">
        <f>T9+X9+AF9+AF9</f>
        <v>874</v>
      </c>
      <c r="AK9" s="44">
        <f>AJ9/AI9*100</f>
        <v>25.466200466200466</v>
      </c>
      <c r="AL9" s="45">
        <f>U9+Y9+AC9+AG9</f>
        <v>2396.3</v>
      </c>
      <c r="AM9" s="46">
        <f>AL9/AJ9*10</f>
        <v>27.41762013729977</v>
      </c>
      <c r="AN9" s="40">
        <f t="shared" si="0"/>
        <v>4892</v>
      </c>
      <c r="AO9" s="53">
        <f t="shared" si="0"/>
        <v>1391</v>
      </c>
      <c r="AP9" s="44">
        <f>AO9/AN9*100</f>
        <v>28.43417825020442</v>
      </c>
      <c r="AQ9" s="45">
        <f>Q9+AL9</f>
        <v>3881.1000000000004</v>
      </c>
      <c r="AR9" s="45">
        <f>AQ9/AO9*10</f>
        <v>27.901509705248024</v>
      </c>
      <c r="AS9" s="40">
        <f>SUM(AS5:AS8)</f>
        <v>10</v>
      </c>
      <c r="AT9" s="41">
        <f>SUM(AT5:AT8)</f>
        <v>7</v>
      </c>
      <c r="AU9" s="48">
        <f>SUM(AU5:AU8)</f>
        <v>4</v>
      </c>
      <c r="AV9" s="41">
        <f>SUM(AV5:AV8)</f>
        <v>2725</v>
      </c>
      <c r="AW9" s="53">
        <f>SUM(AW5:AW8)</f>
        <v>2340</v>
      </c>
      <c r="AX9" s="42">
        <f>AW9/AV9*100</f>
        <v>85.87155963302753</v>
      </c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</row>
    <row r="10" ht="12.75">
      <c r="O10" s="54"/>
    </row>
  </sheetData>
  <sheetProtection/>
  <mergeCells count="16">
    <mergeCell ref="A1:AX1"/>
    <mergeCell ref="AV2:AX3"/>
    <mergeCell ref="J3:M3"/>
    <mergeCell ref="N3:R3"/>
    <mergeCell ref="S3:V3"/>
    <mergeCell ref="AA3:AD3"/>
    <mergeCell ref="W3:Z3"/>
    <mergeCell ref="AS2:AU3"/>
    <mergeCell ref="AE3:AH3"/>
    <mergeCell ref="AI3:AM3"/>
    <mergeCell ref="A2:A4"/>
    <mergeCell ref="B2:R2"/>
    <mergeCell ref="S2:AM2"/>
    <mergeCell ref="AN2:AR3"/>
    <mergeCell ref="B3:E3"/>
    <mergeCell ref="F3:I3"/>
  </mergeCells>
  <printOptions/>
  <pageMargins left="0.31496062992125984" right="0.35433070866141736" top="0.984251968503937" bottom="0.984251968503937" header="0.5118110236220472" footer="0.5118110236220472"/>
  <pageSetup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A1:EB10"/>
  <sheetViews>
    <sheetView workbookViewId="0" topLeftCell="A1">
      <pane xSplit="1" ySplit="4" topLeftCell="R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I12" sqref="AI12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6.375" style="0" customWidth="1"/>
    <col min="13" max="13" width="4.375" style="0" customWidth="1"/>
    <col min="14" max="14" width="4.875" style="0" customWidth="1"/>
    <col min="15" max="16" width="4.375" style="0" customWidth="1"/>
    <col min="17" max="17" width="6.00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5.875" style="0" customWidth="1"/>
    <col min="44" max="44" width="4.375" style="0" customWidth="1"/>
    <col min="45" max="47" width="5.75390625" style="0" customWidth="1"/>
    <col min="48" max="50" width="6.00390625" style="0" customWidth="1"/>
  </cols>
  <sheetData>
    <row r="1" spans="1:132" ht="57.75" customHeight="1" thickBot="1">
      <c r="A1" s="77" t="s">
        <v>39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</row>
    <row r="2" spans="1:132" ht="25.5" customHeight="1" thickBot="1">
      <c r="A2" s="79" t="s">
        <v>0</v>
      </c>
      <c r="B2" s="82" t="s">
        <v>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  <c r="Q2" s="84"/>
      <c r="R2" s="84"/>
      <c r="S2" s="85" t="s">
        <v>21</v>
      </c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  <c r="AL2" s="87"/>
      <c r="AM2" s="88"/>
      <c r="AN2" s="71" t="s">
        <v>20</v>
      </c>
      <c r="AO2" s="89"/>
      <c r="AP2" s="90"/>
      <c r="AQ2" s="90"/>
      <c r="AR2" s="91"/>
      <c r="AS2" s="71" t="s">
        <v>23</v>
      </c>
      <c r="AT2" s="72"/>
      <c r="AU2" s="73"/>
      <c r="AV2" s="71" t="s">
        <v>34</v>
      </c>
      <c r="AW2" s="89"/>
      <c r="AX2" s="91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</row>
    <row r="3" spans="1:132" ht="25.5" customHeight="1" thickBot="1">
      <c r="A3" s="80"/>
      <c r="B3" s="59" t="s">
        <v>2</v>
      </c>
      <c r="C3" s="60"/>
      <c r="D3" s="61"/>
      <c r="E3" s="62"/>
      <c r="F3" s="59" t="s">
        <v>3</v>
      </c>
      <c r="G3" s="60"/>
      <c r="H3" s="61"/>
      <c r="I3" s="62"/>
      <c r="J3" s="59" t="s">
        <v>4</v>
      </c>
      <c r="K3" s="60"/>
      <c r="L3" s="61"/>
      <c r="M3" s="62"/>
      <c r="N3" s="59" t="s">
        <v>5</v>
      </c>
      <c r="O3" s="63"/>
      <c r="P3" s="64"/>
      <c r="Q3" s="64"/>
      <c r="R3" s="65"/>
      <c r="S3" s="59" t="s">
        <v>6</v>
      </c>
      <c r="T3" s="63"/>
      <c r="U3" s="64"/>
      <c r="V3" s="65"/>
      <c r="W3" s="70" t="s">
        <v>7</v>
      </c>
      <c r="X3" s="67"/>
      <c r="Y3" s="68"/>
      <c r="Z3" s="68"/>
      <c r="AA3" s="66" t="s">
        <v>8</v>
      </c>
      <c r="AB3" s="67"/>
      <c r="AC3" s="68"/>
      <c r="AD3" s="69"/>
      <c r="AE3" s="66" t="s">
        <v>19</v>
      </c>
      <c r="AF3" s="67"/>
      <c r="AG3" s="68"/>
      <c r="AH3" s="69"/>
      <c r="AI3" s="59" t="s">
        <v>5</v>
      </c>
      <c r="AJ3" s="63"/>
      <c r="AK3" s="64"/>
      <c r="AL3" s="64"/>
      <c r="AM3" s="65"/>
      <c r="AN3" s="92"/>
      <c r="AO3" s="93"/>
      <c r="AP3" s="94"/>
      <c r="AQ3" s="94"/>
      <c r="AR3" s="95"/>
      <c r="AS3" s="74"/>
      <c r="AT3" s="75"/>
      <c r="AU3" s="76"/>
      <c r="AV3" s="92"/>
      <c r="AW3" s="93"/>
      <c r="AX3" s="95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</row>
    <row r="4" spans="1:132" ht="69" customHeight="1" thickBot="1">
      <c r="A4" s="81"/>
      <c r="B4" s="4" t="s">
        <v>12</v>
      </c>
      <c r="C4" s="5" t="s">
        <v>11</v>
      </c>
      <c r="D4" s="6" t="s">
        <v>10</v>
      </c>
      <c r="E4" s="7" t="s">
        <v>14</v>
      </c>
      <c r="F4" s="4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25</v>
      </c>
      <c r="AT4" s="5" t="s">
        <v>26</v>
      </c>
      <c r="AU4" s="35" t="s">
        <v>24</v>
      </c>
      <c r="AV4" s="4" t="s">
        <v>12</v>
      </c>
      <c r="AW4" s="5" t="s">
        <v>11</v>
      </c>
      <c r="AX4" s="7" t="s">
        <v>13</v>
      </c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</row>
    <row r="5" spans="1:132" ht="46.5" customHeight="1">
      <c r="A5" s="26" t="s">
        <v>15</v>
      </c>
      <c r="B5" s="10"/>
      <c r="C5" s="11"/>
      <c r="D5" s="29"/>
      <c r="E5" s="30"/>
      <c r="F5" s="10"/>
      <c r="G5" s="11"/>
      <c r="H5" s="29"/>
      <c r="I5" s="30"/>
      <c r="J5" s="10">
        <v>440</v>
      </c>
      <c r="K5" s="11">
        <v>85</v>
      </c>
      <c r="L5" s="29">
        <v>327.8</v>
      </c>
      <c r="M5" s="32">
        <f>L5/K5*10</f>
        <v>38.56470588235294</v>
      </c>
      <c r="N5" s="10">
        <f>B5+F5+J5</f>
        <v>440</v>
      </c>
      <c r="O5" s="11">
        <f>C5+G5+K5</f>
        <v>85</v>
      </c>
      <c r="P5" s="12">
        <f>O5/N5*100</f>
        <v>19.318181818181817</v>
      </c>
      <c r="Q5" s="29">
        <f>D5+H5+L5</f>
        <v>327.8</v>
      </c>
      <c r="R5" s="30">
        <f>Q5/O5*10</f>
        <v>38.56470588235294</v>
      </c>
      <c r="S5" s="10">
        <v>184</v>
      </c>
      <c r="T5" s="11"/>
      <c r="U5" s="12"/>
      <c r="V5" s="13"/>
      <c r="W5" s="15">
        <v>706</v>
      </c>
      <c r="X5" s="11">
        <v>325</v>
      </c>
      <c r="Y5" s="29">
        <v>723.3</v>
      </c>
      <c r="Z5" s="29">
        <f>Y5/X5*10</f>
        <v>22.255384615384614</v>
      </c>
      <c r="AA5" s="10">
        <v>529</v>
      </c>
      <c r="AB5" s="11"/>
      <c r="AC5" s="12"/>
      <c r="AD5" s="14"/>
      <c r="AE5" s="10">
        <v>5</v>
      </c>
      <c r="AF5" s="11"/>
      <c r="AG5" s="12"/>
      <c r="AH5" s="14"/>
      <c r="AI5" s="10">
        <f>S5+W5+AA5+AE5</f>
        <v>1424</v>
      </c>
      <c r="AJ5" s="11">
        <f>T5+X5+AF5+AF5</f>
        <v>325</v>
      </c>
      <c r="AK5" s="12">
        <f>AJ5/AI5*100</f>
        <v>22.823033707865168</v>
      </c>
      <c r="AL5" s="29">
        <f>U5+Y5+AC5+AG5</f>
        <v>723.3</v>
      </c>
      <c r="AM5" s="30">
        <f>AL5/AJ5*10</f>
        <v>22.255384615384614</v>
      </c>
      <c r="AN5" s="10">
        <f aca="true" t="shared" si="0" ref="AN5:AO9">N5+AI5</f>
        <v>1864</v>
      </c>
      <c r="AO5" s="11">
        <f t="shared" si="0"/>
        <v>410</v>
      </c>
      <c r="AP5" s="12">
        <f>AO5/AN5*100</f>
        <v>21.99570815450644</v>
      </c>
      <c r="AQ5" s="29">
        <f>Q5+AL5</f>
        <v>1051.1</v>
      </c>
      <c r="AR5" s="30">
        <f>AQ5/AO5*10</f>
        <v>25.636585365853655</v>
      </c>
      <c r="AS5" s="10">
        <v>3</v>
      </c>
      <c r="AT5" s="11">
        <v>2</v>
      </c>
      <c r="AU5" s="36"/>
      <c r="AV5" s="10">
        <v>800</v>
      </c>
      <c r="AW5" s="11">
        <v>840</v>
      </c>
      <c r="AX5" s="13">
        <f>AW5/AV5*100</f>
        <v>105</v>
      </c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</row>
    <row r="6" spans="1:132" ht="46.5" customHeight="1">
      <c r="A6" s="27" t="s">
        <v>16</v>
      </c>
      <c r="B6" s="17">
        <v>25</v>
      </c>
      <c r="C6" s="18"/>
      <c r="D6" s="31"/>
      <c r="E6" s="32"/>
      <c r="F6" s="17"/>
      <c r="G6" s="18"/>
      <c r="H6" s="31"/>
      <c r="I6" s="32"/>
      <c r="J6" s="17">
        <v>900</v>
      </c>
      <c r="K6" s="18">
        <v>595</v>
      </c>
      <c r="L6" s="31">
        <v>1470</v>
      </c>
      <c r="M6" s="32">
        <f>L6/K6*10</f>
        <v>24.705882352941178</v>
      </c>
      <c r="N6" s="10">
        <f>B6+F6+J6</f>
        <v>925</v>
      </c>
      <c r="O6" s="11">
        <v>386</v>
      </c>
      <c r="P6" s="12">
        <f>O6/N6*100</f>
        <v>41.72972972972973</v>
      </c>
      <c r="Q6" s="29">
        <v>1019</v>
      </c>
      <c r="R6" s="30">
        <f>Q6/O6*10</f>
        <v>26.39896373056995</v>
      </c>
      <c r="S6" s="17">
        <v>200</v>
      </c>
      <c r="T6" s="18"/>
      <c r="U6" s="19"/>
      <c r="V6" s="14"/>
      <c r="W6" s="20">
        <v>550</v>
      </c>
      <c r="X6" s="18">
        <v>386</v>
      </c>
      <c r="Y6" s="31">
        <v>1019</v>
      </c>
      <c r="Z6" s="29">
        <f>Y6/X6*10</f>
        <v>26.39896373056995</v>
      </c>
      <c r="AA6" s="17">
        <v>450</v>
      </c>
      <c r="AB6" s="18"/>
      <c r="AC6" s="19"/>
      <c r="AD6" s="14"/>
      <c r="AE6" s="17"/>
      <c r="AF6" s="18"/>
      <c r="AG6" s="19"/>
      <c r="AH6" s="14"/>
      <c r="AI6" s="10">
        <f>S6+W6+AA6+AE6</f>
        <v>1200</v>
      </c>
      <c r="AJ6" s="11">
        <f>T6+X6+AF6+AF6</f>
        <v>386</v>
      </c>
      <c r="AK6" s="12">
        <f>AJ6/AI6*100</f>
        <v>32.166666666666664</v>
      </c>
      <c r="AL6" s="29">
        <f>U6+Y6+AC6+AG6</f>
        <v>1019</v>
      </c>
      <c r="AM6" s="30">
        <f>AL6/AJ6*10</f>
        <v>26.39896373056995</v>
      </c>
      <c r="AN6" s="10">
        <f t="shared" si="0"/>
        <v>2125</v>
      </c>
      <c r="AO6" s="11">
        <f t="shared" si="0"/>
        <v>772</v>
      </c>
      <c r="AP6" s="12">
        <f>AO6/AN6*100</f>
        <v>36.32941176470588</v>
      </c>
      <c r="AQ6" s="29">
        <f>Q6+AL6</f>
        <v>2038</v>
      </c>
      <c r="AR6" s="30">
        <f>AQ6/AO6*10</f>
        <v>26.39896373056995</v>
      </c>
      <c r="AS6" s="10">
        <v>3</v>
      </c>
      <c r="AT6" s="18">
        <v>2</v>
      </c>
      <c r="AU6" s="36">
        <v>2</v>
      </c>
      <c r="AV6" s="10">
        <v>1125</v>
      </c>
      <c r="AW6" s="11">
        <v>810</v>
      </c>
      <c r="AX6" s="13">
        <f>AW6/AV6*100</f>
        <v>72</v>
      </c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</row>
    <row r="7" spans="1:132" ht="46.5" customHeight="1">
      <c r="A7" s="27" t="s">
        <v>17</v>
      </c>
      <c r="B7" s="17">
        <v>30</v>
      </c>
      <c r="C7" s="18"/>
      <c r="D7" s="31"/>
      <c r="E7" s="32"/>
      <c r="F7" s="17">
        <v>30</v>
      </c>
      <c r="G7" s="18"/>
      <c r="H7" s="31"/>
      <c r="I7" s="32"/>
      <c r="J7" s="17">
        <v>35</v>
      </c>
      <c r="K7" s="18"/>
      <c r="L7" s="31"/>
      <c r="M7" s="32" t="e">
        <f>L7/K7*10</f>
        <v>#DIV/0!</v>
      </c>
      <c r="N7" s="10">
        <f>B7+F7+J7</f>
        <v>95</v>
      </c>
      <c r="O7" s="11">
        <f>C7+G7+K7</f>
        <v>0</v>
      </c>
      <c r="P7" s="12">
        <f>O7/N7*100</f>
        <v>0</v>
      </c>
      <c r="Q7" s="29">
        <f>D7+H7+L7</f>
        <v>0</v>
      </c>
      <c r="R7" s="30" t="e">
        <f>Q7/O7*10</f>
        <v>#DIV/0!</v>
      </c>
      <c r="S7" s="17"/>
      <c r="T7" s="18"/>
      <c r="U7" s="19"/>
      <c r="V7" s="14"/>
      <c r="W7" s="20">
        <v>508</v>
      </c>
      <c r="X7" s="18">
        <v>190</v>
      </c>
      <c r="Y7" s="31">
        <v>763</v>
      </c>
      <c r="Z7" s="29">
        <f>Y7/X7*10</f>
        <v>40.15789473684211</v>
      </c>
      <c r="AA7" s="17"/>
      <c r="AB7" s="18"/>
      <c r="AC7" s="19"/>
      <c r="AD7" s="14"/>
      <c r="AE7" s="17"/>
      <c r="AF7" s="18"/>
      <c r="AG7" s="19"/>
      <c r="AH7" s="14"/>
      <c r="AI7" s="10">
        <f>S7+W7+AA7+AE7</f>
        <v>508</v>
      </c>
      <c r="AJ7" s="11">
        <f>T7+X7+AF7+AF7</f>
        <v>190</v>
      </c>
      <c r="AK7" s="12">
        <f>AJ7/AI7*100</f>
        <v>37.40157480314961</v>
      </c>
      <c r="AL7" s="29">
        <f>U7+Y7+AC7+AG7</f>
        <v>763</v>
      </c>
      <c r="AM7" s="30">
        <f>AL7/AJ7*10</f>
        <v>40.15789473684211</v>
      </c>
      <c r="AN7" s="10">
        <f t="shared" si="0"/>
        <v>603</v>
      </c>
      <c r="AO7" s="11">
        <f t="shared" si="0"/>
        <v>190</v>
      </c>
      <c r="AP7" s="12">
        <f>AO7/AN7*100</f>
        <v>31.509121061359867</v>
      </c>
      <c r="AQ7" s="29">
        <f>Q7+AL7</f>
        <v>763</v>
      </c>
      <c r="AR7" s="30">
        <f>AQ7/AO7*10</f>
        <v>40.15789473684211</v>
      </c>
      <c r="AS7" s="10">
        <v>3</v>
      </c>
      <c r="AT7" s="18">
        <v>2</v>
      </c>
      <c r="AU7" s="36">
        <v>2</v>
      </c>
      <c r="AV7" s="10">
        <v>500</v>
      </c>
      <c r="AW7" s="18">
        <v>390</v>
      </c>
      <c r="AX7" s="13">
        <f>AW7/AV7*100</f>
        <v>78</v>
      </c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</row>
    <row r="8" spans="1:132" ht="46.5" customHeight="1" thickBot="1">
      <c r="A8" s="28" t="s">
        <v>18</v>
      </c>
      <c r="B8" s="21"/>
      <c r="C8" s="22">
        <v>46</v>
      </c>
      <c r="D8" s="33">
        <v>138</v>
      </c>
      <c r="E8" s="34">
        <f>D8/C8*10</f>
        <v>30</v>
      </c>
      <c r="F8" s="21"/>
      <c r="G8" s="22"/>
      <c r="H8" s="33"/>
      <c r="I8" s="34"/>
      <c r="J8" s="21"/>
      <c r="K8" s="22"/>
      <c r="L8" s="33"/>
      <c r="M8" s="51"/>
      <c r="N8" s="21">
        <f>B8+F8+J8</f>
        <v>0</v>
      </c>
      <c r="O8" s="22">
        <f>C8+G8+K8</f>
        <v>46</v>
      </c>
      <c r="P8" s="23"/>
      <c r="Q8" s="33">
        <f>D8+H8+L8</f>
        <v>138</v>
      </c>
      <c r="R8" s="34">
        <f>Q8/O8*10</f>
        <v>30</v>
      </c>
      <c r="S8" s="21">
        <v>120</v>
      </c>
      <c r="T8" s="22"/>
      <c r="U8" s="23"/>
      <c r="V8" s="24"/>
      <c r="W8" s="25"/>
      <c r="X8" s="22"/>
      <c r="Y8" s="33"/>
      <c r="Z8" s="33"/>
      <c r="AA8" s="21">
        <v>180</v>
      </c>
      <c r="AB8" s="22"/>
      <c r="AC8" s="23"/>
      <c r="AD8" s="24"/>
      <c r="AE8" s="21"/>
      <c r="AF8" s="22"/>
      <c r="AG8" s="23"/>
      <c r="AH8" s="24"/>
      <c r="AI8" s="21">
        <f>S8+W8+AA8+AE8</f>
        <v>300</v>
      </c>
      <c r="AJ8" s="22">
        <f>T8+X8+AF8+AF8</f>
        <v>0</v>
      </c>
      <c r="AK8" s="23">
        <f>AJ8/AI8*100</f>
        <v>0</v>
      </c>
      <c r="AL8" s="33">
        <f>U8+Y8+AC8+AG8</f>
        <v>0</v>
      </c>
      <c r="AM8" s="34" t="e">
        <f>AL8/AJ8*10</f>
        <v>#DIV/0!</v>
      </c>
      <c r="AN8" s="21">
        <f t="shared" si="0"/>
        <v>300</v>
      </c>
      <c r="AO8" s="22">
        <f t="shared" si="0"/>
        <v>46</v>
      </c>
      <c r="AP8" s="23">
        <f>AO8/AN8*100</f>
        <v>15.333333333333332</v>
      </c>
      <c r="AQ8" s="33">
        <f>Q8+AL8</f>
        <v>138</v>
      </c>
      <c r="AR8" s="34">
        <f>AQ8/AO8*10</f>
        <v>30</v>
      </c>
      <c r="AS8" s="21">
        <v>1</v>
      </c>
      <c r="AT8" s="38">
        <v>1</v>
      </c>
      <c r="AU8" s="37"/>
      <c r="AV8" s="21">
        <v>300</v>
      </c>
      <c r="AW8" s="22">
        <v>300</v>
      </c>
      <c r="AX8" s="24">
        <f>AW8/AV8*100</f>
        <v>100</v>
      </c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</row>
    <row r="9" spans="1:132" s="50" customFormat="1" ht="44.25" customHeight="1" thickBot="1">
      <c r="A9" s="39" t="s">
        <v>1</v>
      </c>
      <c r="B9" s="40">
        <f>SUM(B5:B8)</f>
        <v>55</v>
      </c>
      <c r="C9" s="53">
        <f>SUM(C5:C8)</f>
        <v>46</v>
      </c>
      <c r="D9" s="41">
        <f>SUM(D5:D8)</f>
        <v>138</v>
      </c>
      <c r="E9" s="46">
        <f>D9/C9*10</f>
        <v>30</v>
      </c>
      <c r="F9" s="40">
        <f>SUM(F5:F8)</f>
        <v>30</v>
      </c>
      <c r="G9" s="41">
        <f>SUM(G5:G8)</f>
        <v>0</v>
      </c>
      <c r="H9" s="41">
        <f>SUM(H5:H8)</f>
        <v>0</v>
      </c>
      <c r="I9" s="42"/>
      <c r="J9" s="40">
        <f>SUM(J5:J8)</f>
        <v>1375</v>
      </c>
      <c r="K9" s="53">
        <f>SUM(K5:K8)</f>
        <v>680</v>
      </c>
      <c r="L9" s="41">
        <f>SUM(L5:L8)</f>
        <v>1797.8</v>
      </c>
      <c r="M9" s="46">
        <f>L9/K9*10</f>
        <v>26.438235294117646</v>
      </c>
      <c r="N9" s="41">
        <f>SUM(N5:N8)</f>
        <v>1460</v>
      </c>
      <c r="O9" s="53">
        <f>SUM(O5:O8)</f>
        <v>517</v>
      </c>
      <c r="P9" s="44">
        <f>O9/N9*100</f>
        <v>35.41095890410959</v>
      </c>
      <c r="Q9" s="45">
        <f>SUM(Q5:Q8)</f>
        <v>1484.8</v>
      </c>
      <c r="R9" s="46">
        <f>Q9/O9*10</f>
        <v>28.71953578336557</v>
      </c>
      <c r="S9" s="43">
        <f>SUM(S5:S8)</f>
        <v>504</v>
      </c>
      <c r="T9" s="41">
        <f>SUM(T5:T8)</f>
        <v>0</v>
      </c>
      <c r="U9" s="41">
        <f>SUM(U5:U8)</f>
        <v>0</v>
      </c>
      <c r="V9" s="44"/>
      <c r="W9" s="40">
        <f>SUM(W5:W8)</f>
        <v>1764</v>
      </c>
      <c r="X9" s="53">
        <f>SUM(X5:X8)</f>
        <v>901</v>
      </c>
      <c r="Y9" s="52">
        <f>SUM(Y5:Y8)</f>
        <v>2505.3</v>
      </c>
      <c r="Z9" s="46">
        <f>Y9/X9*10</f>
        <v>27.805771365149834</v>
      </c>
      <c r="AA9" s="40">
        <f>SUM(AA5:AA8)</f>
        <v>1159</v>
      </c>
      <c r="AB9" s="41">
        <f>SUM(AB5:AB8)</f>
        <v>0</v>
      </c>
      <c r="AC9" s="41">
        <f>SUM(AC5:AC8)</f>
        <v>0</v>
      </c>
      <c r="AD9" s="42"/>
      <c r="AE9" s="47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>S9+W9+AA9+AE9</f>
        <v>3432</v>
      </c>
      <c r="AJ9" s="53">
        <f>T9+X9+AF9+AF9</f>
        <v>901</v>
      </c>
      <c r="AK9" s="44">
        <f>AJ9/AI9*100</f>
        <v>26.252913752913752</v>
      </c>
      <c r="AL9" s="45">
        <f>U9+Y9+AC9+AG9</f>
        <v>2505.3</v>
      </c>
      <c r="AM9" s="46">
        <f>AL9/AJ9*10</f>
        <v>27.805771365149834</v>
      </c>
      <c r="AN9" s="40">
        <f t="shared" si="0"/>
        <v>4892</v>
      </c>
      <c r="AO9" s="53">
        <f t="shared" si="0"/>
        <v>1418</v>
      </c>
      <c r="AP9" s="44">
        <f>AO9/AN9*100</f>
        <v>28.986099754701556</v>
      </c>
      <c r="AQ9" s="45">
        <f>Q9+AL9</f>
        <v>3990.1000000000004</v>
      </c>
      <c r="AR9" s="45">
        <f>AQ9/AO9*10</f>
        <v>28.138928067700988</v>
      </c>
      <c r="AS9" s="40">
        <f>SUM(AS5:AS8)</f>
        <v>10</v>
      </c>
      <c r="AT9" s="41">
        <f>SUM(AT5:AT8)</f>
        <v>7</v>
      </c>
      <c r="AU9" s="48">
        <f>SUM(AU5:AU8)</f>
        <v>4</v>
      </c>
      <c r="AV9" s="41">
        <f>SUM(AV5:AV8)</f>
        <v>2725</v>
      </c>
      <c r="AW9" s="53">
        <f>SUM(AW5:AW8)</f>
        <v>2340</v>
      </c>
      <c r="AX9" s="42">
        <f>AW9/AV9*100</f>
        <v>85.87155963302753</v>
      </c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</row>
    <row r="10" ht="12.75">
      <c r="O10" s="54"/>
    </row>
  </sheetData>
  <sheetProtection/>
  <mergeCells count="16">
    <mergeCell ref="A2:A4"/>
    <mergeCell ref="B2:R2"/>
    <mergeCell ref="S2:AM2"/>
    <mergeCell ref="AN2:AR3"/>
    <mergeCell ref="B3:E3"/>
    <mergeCell ref="F3:I3"/>
    <mergeCell ref="A1:AX1"/>
    <mergeCell ref="AV2:AX3"/>
    <mergeCell ref="J3:M3"/>
    <mergeCell ref="N3:R3"/>
    <mergeCell ref="S3:V3"/>
    <mergeCell ref="AA3:AD3"/>
    <mergeCell ref="W3:Z3"/>
    <mergeCell ref="AS2:AU3"/>
    <mergeCell ref="AE3:AH3"/>
    <mergeCell ref="AI3:AM3"/>
  </mergeCells>
  <printOptions/>
  <pageMargins left="0.31496062992125984" right="0.35433070866141736" top="0.984251968503937" bottom="0.984251968503937" header="0.5118110236220472" footer="0.5118110236220472"/>
  <pageSetup orientation="landscape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5"/>
  <dimension ref="A1:EB10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I9" sqref="AI9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6.375" style="0" customWidth="1"/>
    <col min="13" max="13" width="4.375" style="0" customWidth="1"/>
    <col min="14" max="14" width="4.875" style="0" customWidth="1"/>
    <col min="15" max="16" width="4.375" style="0" customWidth="1"/>
    <col min="17" max="17" width="6.00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5.875" style="0" customWidth="1"/>
    <col min="44" max="44" width="4.375" style="0" customWidth="1"/>
    <col min="45" max="47" width="5.75390625" style="0" customWidth="1"/>
    <col min="48" max="50" width="6.00390625" style="0" customWidth="1"/>
  </cols>
  <sheetData>
    <row r="1" spans="1:132" ht="57.75" customHeight="1" thickBot="1">
      <c r="A1" s="77" t="s">
        <v>40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</row>
    <row r="2" spans="1:132" ht="25.5" customHeight="1" thickBot="1">
      <c r="A2" s="79" t="s">
        <v>0</v>
      </c>
      <c r="B2" s="82" t="s">
        <v>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  <c r="Q2" s="84"/>
      <c r="R2" s="84"/>
      <c r="S2" s="85" t="s">
        <v>21</v>
      </c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  <c r="AL2" s="87"/>
      <c r="AM2" s="88"/>
      <c r="AN2" s="71" t="s">
        <v>20</v>
      </c>
      <c r="AO2" s="89"/>
      <c r="AP2" s="90"/>
      <c r="AQ2" s="90"/>
      <c r="AR2" s="91"/>
      <c r="AS2" s="71" t="s">
        <v>23</v>
      </c>
      <c r="AT2" s="72"/>
      <c r="AU2" s="73"/>
      <c r="AV2" s="71" t="s">
        <v>34</v>
      </c>
      <c r="AW2" s="89"/>
      <c r="AX2" s="91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</row>
    <row r="3" spans="1:132" ht="25.5" customHeight="1" thickBot="1">
      <c r="A3" s="80"/>
      <c r="B3" s="59" t="s">
        <v>2</v>
      </c>
      <c r="C3" s="60"/>
      <c r="D3" s="61"/>
      <c r="E3" s="62"/>
      <c r="F3" s="59" t="s">
        <v>3</v>
      </c>
      <c r="G3" s="60"/>
      <c r="H3" s="61"/>
      <c r="I3" s="62"/>
      <c r="J3" s="59" t="s">
        <v>4</v>
      </c>
      <c r="K3" s="60"/>
      <c r="L3" s="61"/>
      <c r="M3" s="62"/>
      <c r="N3" s="59" t="s">
        <v>5</v>
      </c>
      <c r="O3" s="63"/>
      <c r="P3" s="64"/>
      <c r="Q3" s="64"/>
      <c r="R3" s="65"/>
      <c r="S3" s="59" t="s">
        <v>6</v>
      </c>
      <c r="T3" s="63"/>
      <c r="U3" s="64"/>
      <c r="V3" s="65"/>
      <c r="W3" s="70" t="s">
        <v>7</v>
      </c>
      <c r="X3" s="67"/>
      <c r="Y3" s="68"/>
      <c r="Z3" s="68"/>
      <c r="AA3" s="66" t="s">
        <v>8</v>
      </c>
      <c r="AB3" s="67"/>
      <c r="AC3" s="68"/>
      <c r="AD3" s="69"/>
      <c r="AE3" s="66" t="s">
        <v>19</v>
      </c>
      <c r="AF3" s="67"/>
      <c r="AG3" s="68"/>
      <c r="AH3" s="69"/>
      <c r="AI3" s="59" t="s">
        <v>5</v>
      </c>
      <c r="AJ3" s="63"/>
      <c r="AK3" s="64"/>
      <c r="AL3" s="64"/>
      <c r="AM3" s="65"/>
      <c r="AN3" s="92"/>
      <c r="AO3" s="93"/>
      <c r="AP3" s="94"/>
      <c r="AQ3" s="94"/>
      <c r="AR3" s="95"/>
      <c r="AS3" s="74"/>
      <c r="AT3" s="75"/>
      <c r="AU3" s="76"/>
      <c r="AV3" s="92"/>
      <c r="AW3" s="93"/>
      <c r="AX3" s="95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</row>
    <row r="4" spans="1:132" ht="69" customHeight="1" thickBot="1">
      <c r="A4" s="81"/>
      <c r="B4" s="4" t="s">
        <v>12</v>
      </c>
      <c r="C4" s="5" t="s">
        <v>11</v>
      </c>
      <c r="D4" s="6" t="s">
        <v>10</v>
      </c>
      <c r="E4" s="7" t="s">
        <v>14</v>
      </c>
      <c r="F4" s="4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25</v>
      </c>
      <c r="AT4" s="5" t="s">
        <v>26</v>
      </c>
      <c r="AU4" s="35" t="s">
        <v>24</v>
      </c>
      <c r="AV4" s="4" t="s">
        <v>12</v>
      </c>
      <c r="AW4" s="5" t="s">
        <v>11</v>
      </c>
      <c r="AX4" s="7" t="s">
        <v>13</v>
      </c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</row>
    <row r="5" spans="1:132" ht="46.5" customHeight="1">
      <c r="A5" s="26" t="s">
        <v>15</v>
      </c>
      <c r="B5" s="10"/>
      <c r="C5" s="11"/>
      <c r="D5" s="29"/>
      <c r="E5" s="30"/>
      <c r="F5" s="10"/>
      <c r="G5" s="11"/>
      <c r="H5" s="29"/>
      <c r="I5" s="30"/>
      <c r="J5" s="10">
        <v>440</v>
      </c>
      <c r="K5" s="11">
        <v>107</v>
      </c>
      <c r="L5" s="29">
        <v>412.2</v>
      </c>
      <c r="M5" s="32">
        <f>L5/K5*10</f>
        <v>38.52336448598131</v>
      </c>
      <c r="N5" s="10">
        <f aca="true" t="shared" si="0" ref="N5:O8">B5+F5+J5</f>
        <v>440</v>
      </c>
      <c r="O5" s="11">
        <f t="shared" si="0"/>
        <v>107</v>
      </c>
      <c r="P5" s="12">
        <f>O5/N5*100</f>
        <v>24.31818181818182</v>
      </c>
      <c r="Q5" s="29">
        <f>D5+H5+L5</f>
        <v>412.2</v>
      </c>
      <c r="R5" s="30">
        <f>Q5/O5*10</f>
        <v>38.52336448598131</v>
      </c>
      <c r="S5" s="10">
        <v>184</v>
      </c>
      <c r="T5" s="11"/>
      <c r="U5" s="12"/>
      <c r="V5" s="13"/>
      <c r="W5" s="15">
        <v>706</v>
      </c>
      <c r="X5" s="11">
        <v>454</v>
      </c>
      <c r="Y5" s="29">
        <v>903.4</v>
      </c>
      <c r="Z5" s="29">
        <f>Y5/X5*10</f>
        <v>19.898678414096914</v>
      </c>
      <c r="AA5" s="10">
        <v>529</v>
      </c>
      <c r="AB5" s="11"/>
      <c r="AC5" s="12"/>
      <c r="AD5" s="14"/>
      <c r="AE5" s="10">
        <v>5</v>
      </c>
      <c r="AF5" s="11"/>
      <c r="AG5" s="12"/>
      <c r="AH5" s="14"/>
      <c r="AI5" s="10">
        <f>S5+W5+AA5+AE5</f>
        <v>1424</v>
      </c>
      <c r="AJ5" s="11">
        <f>T5+X5+AF5+AF5</f>
        <v>454</v>
      </c>
      <c r="AK5" s="12">
        <f>AJ5/AI5*100</f>
        <v>31.88202247191011</v>
      </c>
      <c r="AL5" s="29">
        <f>U5+Y5+AC5+AG5</f>
        <v>903.4</v>
      </c>
      <c r="AM5" s="30">
        <f>AL5/AJ5*10</f>
        <v>19.898678414096914</v>
      </c>
      <c r="AN5" s="10">
        <f aca="true" t="shared" si="1" ref="AN5:AO9">N5+AI5</f>
        <v>1864</v>
      </c>
      <c r="AO5" s="11">
        <f t="shared" si="1"/>
        <v>561</v>
      </c>
      <c r="AP5" s="12">
        <f>AO5/AN5*100</f>
        <v>30.09656652360515</v>
      </c>
      <c r="AQ5" s="29">
        <f>Q5+AL5</f>
        <v>1315.6</v>
      </c>
      <c r="AR5" s="30">
        <f>AQ5/AO5*10</f>
        <v>23.450980392156858</v>
      </c>
      <c r="AS5" s="10">
        <v>3</v>
      </c>
      <c r="AT5" s="11">
        <v>3</v>
      </c>
      <c r="AU5" s="36">
        <v>3</v>
      </c>
      <c r="AV5" s="10">
        <v>800</v>
      </c>
      <c r="AW5" s="11">
        <v>840</v>
      </c>
      <c r="AX5" s="13">
        <f>AW5/AV5*100</f>
        <v>105</v>
      </c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</row>
    <row r="6" spans="1:132" ht="46.5" customHeight="1">
      <c r="A6" s="27" t="s">
        <v>16</v>
      </c>
      <c r="B6" s="17">
        <v>25</v>
      </c>
      <c r="C6" s="18"/>
      <c r="D6" s="31"/>
      <c r="E6" s="32"/>
      <c r="F6" s="17"/>
      <c r="G6" s="18"/>
      <c r="H6" s="31"/>
      <c r="I6" s="32"/>
      <c r="J6" s="17">
        <v>900</v>
      </c>
      <c r="K6" s="18">
        <v>659</v>
      </c>
      <c r="L6" s="31">
        <v>1630</v>
      </c>
      <c r="M6" s="32">
        <f>L6/K6*10</f>
        <v>24.734446130500757</v>
      </c>
      <c r="N6" s="10">
        <f t="shared" si="0"/>
        <v>925</v>
      </c>
      <c r="O6" s="11">
        <f t="shared" si="0"/>
        <v>659</v>
      </c>
      <c r="P6" s="12">
        <f>O6/N6*100</f>
        <v>71.24324324324324</v>
      </c>
      <c r="Q6" s="29">
        <f>D6+H6+L6</f>
        <v>1630</v>
      </c>
      <c r="R6" s="30">
        <f>Q6/O6*10</f>
        <v>24.734446130500757</v>
      </c>
      <c r="S6" s="17">
        <v>200</v>
      </c>
      <c r="T6" s="18"/>
      <c r="U6" s="19"/>
      <c r="V6" s="14"/>
      <c r="W6" s="20">
        <v>550</v>
      </c>
      <c r="X6" s="18">
        <v>386</v>
      </c>
      <c r="Y6" s="31">
        <v>1019</v>
      </c>
      <c r="Z6" s="29">
        <f>Y6/X6*10</f>
        <v>26.39896373056995</v>
      </c>
      <c r="AA6" s="17">
        <v>450</v>
      </c>
      <c r="AB6" s="18"/>
      <c r="AC6" s="19"/>
      <c r="AD6" s="14"/>
      <c r="AE6" s="17"/>
      <c r="AF6" s="18"/>
      <c r="AG6" s="19"/>
      <c r="AH6" s="14"/>
      <c r="AI6" s="10">
        <f>S6+W6+AA6+AE6</f>
        <v>1200</v>
      </c>
      <c r="AJ6" s="11">
        <f>T6+X6+AF6+AF6</f>
        <v>386</v>
      </c>
      <c r="AK6" s="12">
        <f>AJ6/AI6*100</f>
        <v>32.166666666666664</v>
      </c>
      <c r="AL6" s="29">
        <f>U6+Y6+AC6+AG6</f>
        <v>1019</v>
      </c>
      <c r="AM6" s="30">
        <f>AL6/AJ6*10</f>
        <v>26.39896373056995</v>
      </c>
      <c r="AN6" s="10">
        <f t="shared" si="1"/>
        <v>2125</v>
      </c>
      <c r="AO6" s="11">
        <f t="shared" si="1"/>
        <v>1045</v>
      </c>
      <c r="AP6" s="12">
        <f>AO6/AN6*100</f>
        <v>49.1764705882353</v>
      </c>
      <c r="AQ6" s="29">
        <f>Q6+AL6</f>
        <v>2649</v>
      </c>
      <c r="AR6" s="30">
        <f>AQ6/AO6*10</f>
        <v>25.349282296650717</v>
      </c>
      <c r="AS6" s="10">
        <v>3</v>
      </c>
      <c r="AT6" s="18">
        <v>2</v>
      </c>
      <c r="AU6" s="36">
        <v>2</v>
      </c>
      <c r="AV6" s="10">
        <v>1125</v>
      </c>
      <c r="AW6" s="11">
        <v>810</v>
      </c>
      <c r="AX6" s="13">
        <f>AW6/AV6*100</f>
        <v>72</v>
      </c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</row>
    <row r="7" spans="1:132" ht="46.5" customHeight="1">
      <c r="A7" s="27" t="s">
        <v>17</v>
      </c>
      <c r="B7" s="17">
        <v>30</v>
      </c>
      <c r="C7" s="18"/>
      <c r="D7" s="31"/>
      <c r="E7" s="32"/>
      <c r="F7" s="17">
        <v>30</v>
      </c>
      <c r="G7" s="18"/>
      <c r="H7" s="31"/>
      <c r="I7" s="32"/>
      <c r="J7" s="17">
        <v>35</v>
      </c>
      <c r="K7" s="18"/>
      <c r="L7" s="31"/>
      <c r="M7" s="32" t="e">
        <f>L7/K7*10</f>
        <v>#DIV/0!</v>
      </c>
      <c r="N7" s="10">
        <f t="shared" si="0"/>
        <v>95</v>
      </c>
      <c r="O7" s="11">
        <f t="shared" si="0"/>
        <v>0</v>
      </c>
      <c r="P7" s="12">
        <f>O7/N7*100</f>
        <v>0</v>
      </c>
      <c r="Q7" s="29">
        <f>D7+H7+L7</f>
        <v>0</v>
      </c>
      <c r="R7" s="30" t="e">
        <f>Q7/O7*10</f>
        <v>#DIV/0!</v>
      </c>
      <c r="S7" s="17"/>
      <c r="T7" s="18"/>
      <c r="U7" s="19"/>
      <c r="V7" s="14"/>
      <c r="W7" s="20">
        <v>508</v>
      </c>
      <c r="X7" s="18">
        <v>216</v>
      </c>
      <c r="Y7" s="31">
        <v>868</v>
      </c>
      <c r="Z7" s="29">
        <f>Y7/X7*10</f>
        <v>40.18518518518518</v>
      </c>
      <c r="AA7" s="17"/>
      <c r="AB7" s="18"/>
      <c r="AC7" s="19"/>
      <c r="AD7" s="14"/>
      <c r="AE7" s="17"/>
      <c r="AF7" s="18"/>
      <c r="AG7" s="19"/>
      <c r="AH7" s="14"/>
      <c r="AI7" s="10">
        <f>S7+W7+AA7+AE7</f>
        <v>508</v>
      </c>
      <c r="AJ7" s="11">
        <f>T7+X7+AF7+AF7</f>
        <v>216</v>
      </c>
      <c r="AK7" s="12">
        <f>AJ7/AI7*100</f>
        <v>42.51968503937008</v>
      </c>
      <c r="AL7" s="29">
        <f>U7+Y7+AC7+AG7</f>
        <v>868</v>
      </c>
      <c r="AM7" s="30">
        <f>AL7/AJ7*10</f>
        <v>40.18518518518518</v>
      </c>
      <c r="AN7" s="10">
        <f t="shared" si="1"/>
        <v>603</v>
      </c>
      <c r="AO7" s="11">
        <f t="shared" si="1"/>
        <v>216</v>
      </c>
      <c r="AP7" s="12">
        <f>AO7/AN7*100</f>
        <v>35.82089552238806</v>
      </c>
      <c r="AQ7" s="29">
        <f>Q7+AL7</f>
        <v>868</v>
      </c>
      <c r="AR7" s="30">
        <f>AQ7/AO7*10</f>
        <v>40.18518518518518</v>
      </c>
      <c r="AS7" s="10">
        <v>3</v>
      </c>
      <c r="AT7" s="18">
        <v>2</v>
      </c>
      <c r="AU7" s="36">
        <v>2</v>
      </c>
      <c r="AV7" s="10">
        <v>500</v>
      </c>
      <c r="AW7" s="18">
        <v>390</v>
      </c>
      <c r="AX7" s="13">
        <f>AW7/AV7*100</f>
        <v>78</v>
      </c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</row>
    <row r="8" spans="1:132" ht="46.5" customHeight="1" thickBot="1">
      <c r="A8" s="28" t="s">
        <v>18</v>
      </c>
      <c r="B8" s="21"/>
      <c r="C8" s="22">
        <v>46</v>
      </c>
      <c r="D8" s="33">
        <v>138</v>
      </c>
      <c r="E8" s="34">
        <f>D8/C8*10</f>
        <v>30</v>
      </c>
      <c r="F8" s="21"/>
      <c r="G8" s="22"/>
      <c r="H8" s="33"/>
      <c r="I8" s="34"/>
      <c r="J8" s="21"/>
      <c r="K8" s="22"/>
      <c r="L8" s="33"/>
      <c r="M8" s="51"/>
      <c r="N8" s="21">
        <f t="shared" si="0"/>
        <v>0</v>
      </c>
      <c r="O8" s="22">
        <f t="shared" si="0"/>
        <v>46</v>
      </c>
      <c r="P8" s="23"/>
      <c r="Q8" s="29">
        <f>D8+H8+L8</f>
        <v>138</v>
      </c>
      <c r="R8" s="34">
        <f>Q8/O8*10</f>
        <v>30</v>
      </c>
      <c r="S8" s="21">
        <v>120</v>
      </c>
      <c r="T8" s="22"/>
      <c r="U8" s="23"/>
      <c r="V8" s="24"/>
      <c r="W8" s="25"/>
      <c r="X8" s="22"/>
      <c r="Y8" s="33"/>
      <c r="Z8" s="33"/>
      <c r="AA8" s="21">
        <v>180</v>
      </c>
      <c r="AB8" s="22"/>
      <c r="AC8" s="23"/>
      <c r="AD8" s="24"/>
      <c r="AE8" s="21"/>
      <c r="AF8" s="22"/>
      <c r="AG8" s="23"/>
      <c r="AH8" s="24"/>
      <c r="AI8" s="21">
        <f>S8+W8+AA8+AE8</f>
        <v>300</v>
      </c>
      <c r="AJ8" s="22">
        <f>T8+X8+AF8+AF8</f>
        <v>0</v>
      </c>
      <c r="AK8" s="23">
        <f>AJ8/AI8*100</f>
        <v>0</v>
      </c>
      <c r="AL8" s="33">
        <f>U8+Y8+AC8+AG8</f>
        <v>0</v>
      </c>
      <c r="AM8" s="34" t="e">
        <f>AL8/AJ8*10</f>
        <v>#DIV/0!</v>
      </c>
      <c r="AN8" s="21">
        <f t="shared" si="1"/>
        <v>300</v>
      </c>
      <c r="AO8" s="22">
        <f t="shared" si="1"/>
        <v>46</v>
      </c>
      <c r="AP8" s="23">
        <f>AO8/AN8*100</f>
        <v>15.333333333333332</v>
      </c>
      <c r="AQ8" s="33">
        <f>Q8+AL8</f>
        <v>138</v>
      </c>
      <c r="AR8" s="34">
        <f>AQ8/AO8*10</f>
        <v>30</v>
      </c>
      <c r="AS8" s="21">
        <v>1</v>
      </c>
      <c r="AT8" s="38">
        <v>1</v>
      </c>
      <c r="AU8" s="37"/>
      <c r="AV8" s="21">
        <v>300</v>
      </c>
      <c r="AW8" s="22">
        <v>300</v>
      </c>
      <c r="AX8" s="24">
        <f>AW8/AV8*100</f>
        <v>100</v>
      </c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</row>
    <row r="9" spans="1:132" s="50" customFormat="1" ht="44.25" customHeight="1" thickBot="1">
      <c r="A9" s="39" t="s">
        <v>1</v>
      </c>
      <c r="B9" s="40">
        <f>SUM(B5:B8)</f>
        <v>55</v>
      </c>
      <c r="C9" s="53">
        <f>SUM(C5:C8)</f>
        <v>46</v>
      </c>
      <c r="D9" s="41">
        <f>SUM(D5:D8)</f>
        <v>138</v>
      </c>
      <c r="E9" s="46">
        <f>D9/C9*10</f>
        <v>30</v>
      </c>
      <c r="F9" s="40">
        <f>SUM(F5:F8)</f>
        <v>30</v>
      </c>
      <c r="G9" s="41">
        <f>SUM(G5:G8)</f>
        <v>0</v>
      </c>
      <c r="H9" s="41">
        <f>SUM(H5:H8)</f>
        <v>0</v>
      </c>
      <c r="I9" s="42"/>
      <c r="J9" s="40">
        <f>SUM(J5:J8)</f>
        <v>1375</v>
      </c>
      <c r="K9" s="53">
        <f>SUM(K5:K8)</f>
        <v>766</v>
      </c>
      <c r="L9" s="41">
        <f>SUM(L5:L8)</f>
        <v>2042.2</v>
      </c>
      <c r="M9" s="46">
        <f>L9/K9*10</f>
        <v>26.660574412532636</v>
      </c>
      <c r="N9" s="41">
        <f>SUM(N5:N8)</f>
        <v>1460</v>
      </c>
      <c r="O9" s="53">
        <f>SUM(O5:O8)</f>
        <v>812</v>
      </c>
      <c r="P9" s="44">
        <f>O9/N9*100</f>
        <v>55.61643835616439</v>
      </c>
      <c r="Q9" s="45">
        <f>SUM(Q5:Q8)</f>
        <v>2180.2</v>
      </c>
      <c r="R9" s="46">
        <f>Q9/O9*10</f>
        <v>26.849753694581278</v>
      </c>
      <c r="S9" s="43">
        <f>SUM(S5:S8)</f>
        <v>504</v>
      </c>
      <c r="T9" s="41">
        <f>SUM(T5:T8)</f>
        <v>0</v>
      </c>
      <c r="U9" s="41">
        <f>SUM(U5:U8)</f>
        <v>0</v>
      </c>
      <c r="V9" s="44"/>
      <c r="W9" s="40">
        <f>SUM(W5:W8)</f>
        <v>1764</v>
      </c>
      <c r="X9" s="53">
        <f>SUM(X5:X8)</f>
        <v>1056</v>
      </c>
      <c r="Y9" s="52">
        <f>SUM(Y5:Y8)</f>
        <v>2790.4</v>
      </c>
      <c r="Z9" s="46">
        <f>Y9/X9*10</f>
        <v>26.424242424242426</v>
      </c>
      <c r="AA9" s="40">
        <f>SUM(AA5:AA8)</f>
        <v>1159</v>
      </c>
      <c r="AB9" s="41">
        <f>SUM(AB5:AB8)</f>
        <v>0</v>
      </c>
      <c r="AC9" s="41">
        <f>SUM(AC5:AC8)</f>
        <v>0</v>
      </c>
      <c r="AD9" s="42"/>
      <c r="AE9" s="47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>S9+W9+AA9+AE9</f>
        <v>3432</v>
      </c>
      <c r="AJ9" s="53">
        <f>T9+X9+AF9+AF9</f>
        <v>1056</v>
      </c>
      <c r="AK9" s="44">
        <f>AJ9/AI9*100</f>
        <v>30.76923076923077</v>
      </c>
      <c r="AL9" s="45">
        <f>U9+Y9+AC9+AG9</f>
        <v>2790.4</v>
      </c>
      <c r="AM9" s="46">
        <f>AL9/AJ9*10</f>
        <v>26.424242424242426</v>
      </c>
      <c r="AN9" s="40">
        <f t="shared" si="1"/>
        <v>4892</v>
      </c>
      <c r="AO9" s="53">
        <f t="shared" si="1"/>
        <v>1868</v>
      </c>
      <c r="AP9" s="44">
        <f>AO9/AN9*100</f>
        <v>38.18479149632053</v>
      </c>
      <c r="AQ9" s="45">
        <f>Q9+AL9</f>
        <v>4970.6</v>
      </c>
      <c r="AR9" s="45">
        <f>AQ9/AO9*10</f>
        <v>26.609207708779444</v>
      </c>
      <c r="AS9" s="40">
        <f>SUM(AS5:AS8)</f>
        <v>10</v>
      </c>
      <c r="AT9" s="41">
        <f>SUM(AT5:AT8)</f>
        <v>8</v>
      </c>
      <c r="AU9" s="48">
        <f>SUM(AU5:AU8)</f>
        <v>7</v>
      </c>
      <c r="AV9" s="41">
        <f>SUM(AV5:AV8)</f>
        <v>2725</v>
      </c>
      <c r="AW9" s="53">
        <f>SUM(AW5:AW8)</f>
        <v>2340</v>
      </c>
      <c r="AX9" s="42">
        <f>AW9/AV9*100</f>
        <v>85.87155963302753</v>
      </c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</row>
    <row r="10" ht="12.75">
      <c r="O10" s="54"/>
    </row>
  </sheetData>
  <sheetProtection/>
  <mergeCells count="16">
    <mergeCell ref="A1:AX1"/>
    <mergeCell ref="AV2:AX3"/>
    <mergeCell ref="J3:M3"/>
    <mergeCell ref="N3:R3"/>
    <mergeCell ref="S3:V3"/>
    <mergeCell ref="AA3:AD3"/>
    <mergeCell ref="W3:Z3"/>
    <mergeCell ref="AS2:AU3"/>
    <mergeCell ref="AE3:AH3"/>
    <mergeCell ref="AI3:AM3"/>
    <mergeCell ref="A2:A4"/>
    <mergeCell ref="B2:R2"/>
    <mergeCell ref="S2:AM2"/>
    <mergeCell ref="AN2:AR3"/>
    <mergeCell ref="B3:E3"/>
    <mergeCell ref="F3:I3"/>
  </mergeCells>
  <printOptions/>
  <pageMargins left="0.31496062992125984" right="0.35433070866141736" top="0.984251968503937" bottom="0.984251968503937" header="0.5118110236220472" footer="0.5118110236220472"/>
  <pageSetup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6"/>
  <dimension ref="A1:EB10"/>
  <sheetViews>
    <sheetView workbookViewId="0" topLeftCell="A1">
      <pane xSplit="1" ySplit="4" topLeftCell="E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W12" sqref="W12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6.375" style="0" customWidth="1"/>
    <col min="13" max="13" width="4.375" style="0" customWidth="1"/>
    <col min="14" max="14" width="4.875" style="0" customWidth="1"/>
    <col min="15" max="15" width="4.375" style="0" customWidth="1"/>
    <col min="16" max="16" width="4.25390625" style="0" customWidth="1"/>
    <col min="17" max="17" width="6.00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5.875" style="0" customWidth="1"/>
    <col min="44" max="44" width="4.375" style="0" customWidth="1"/>
    <col min="45" max="47" width="5.75390625" style="0" customWidth="1"/>
    <col min="48" max="50" width="6.00390625" style="0" customWidth="1"/>
  </cols>
  <sheetData>
    <row r="1" spans="1:132" ht="57.75" customHeight="1" thickBot="1">
      <c r="A1" s="77" t="s">
        <v>41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</row>
    <row r="2" spans="1:132" ht="25.5" customHeight="1" thickBot="1">
      <c r="A2" s="79" t="s">
        <v>0</v>
      </c>
      <c r="B2" s="82" t="s">
        <v>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  <c r="Q2" s="84"/>
      <c r="R2" s="84"/>
      <c r="S2" s="85" t="s">
        <v>21</v>
      </c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  <c r="AL2" s="87"/>
      <c r="AM2" s="88"/>
      <c r="AN2" s="71" t="s">
        <v>20</v>
      </c>
      <c r="AO2" s="89"/>
      <c r="AP2" s="90"/>
      <c r="AQ2" s="90"/>
      <c r="AR2" s="91"/>
      <c r="AS2" s="71" t="s">
        <v>23</v>
      </c>
      <c r="AT2" s="72"/>
      <c r="AU2" s="73"/>
      <c r="AV2" s="71" t="s">
        <v>34</v>
      </c>
      <c r="AW2" s="89"/>
      <c r="AX2" s="91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</row>
    <row r="3" spans="1:132" ht="25.5" customHeight="1" thickBot="1">
      <c r="A3" s="80"/>
      <c r="B3" s="59" t="s">
        <v>2</v>
      </c>
      <c r="C3" s="60"/>
      <c r="D3" s="61"/>
      <c r="E3" s="62"/>
      <c r="F3" s="59" t="s">
        <v>3</v>
      </c>
      <c r="G3" s="60"/>
      <c r="H3" s="61"/>
      <c r="I3" s="62"/>
      <c r="J3" s="59" t="s">
        <v>4</v>
      </c>
      <c r="K3" s="60"/>
      <c r="L3" s="61"/>
      <c r="M3" s="62"/>
      <c r="N3" s="59" t="s">
        <v>5</v>
      </c>
      <c r="O3" s="63"/>
      <c r="P3" s="64"/>
      <c r="Q3" s="64"/>
      <c r="R3" s="65"/>
      <c r="S3" s="59" t="s">
        <v>6</v>
      </c>
      <c r="T3" s="63"/>
      <c r="U3" s="64"/>
      <c r="V3" s="65"/>
      <c r="W3" s="70" t="s">
        <v>7</v>
      </c>
      <c r="X3" s="67"/>
      <c r="Y3" s="68"/>
      <c r="Z3" s="68"/>
      <c r="AA3" s="66" t="s">
        <v>8</v>
      </c>
      <c r="AB3" s="67"/>
      <c r="AC3" s="68"/>
      <c r="AD3" s="69"/>
      <c r="AE3" s="66" t="s">
        <v>19</v>
      </c>
      <c r="AF3" s="67"/>
      <c r="AG3" s="68"/>
      <c r="AH3" s="69"/>
      <c r="AI3" s="59" t="s">
        <v>5</v>
      </c>
      <c r="AJ3" s="63"/>
      <c r="AK3" s="64"/>
      <c r="AL3" s="64"/>
      <c r="AM3" s="65"/>
      <c r="AN3" s="92"/>
      <c r="AO3" s="93"/>
      <c r="AP3" s="94"/>
      <c r="AQ3" s="94"/>
      <c r="AR3" s="95"/>
      <c r="AS3" s="74"/>
      <c r="AT3" s="75"/>
      <c r="AU3" s="76"/>
      <c r="AV3" s="92"/>
      <c r="AW3" s="93"/>
      <c r="AX3" s="95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</row>
    <row r="4" spans="1:132" ht="69" customHeight="1" thickBot="1">
      <c r="A4" s="81"/>
      <c r="B4" s="4" t="s">
        <v>12</v>
      </c>
      <c r="C4" s="5" t="s">
        <v>11</v>
      </c>
      <c r="D4" s="6" t="s">
        <v>10</v>
      </c>
      <c r="E4" s="7" t="s">
        <v>14</v>
      </c>
      <c r="F4" s="8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25</v>
      </c>
      <c r="AT4" s="5" t="s">
        <v>26</v>
      </c>
      <c r="AU4" s="35" t="s">
        <v>24</v>
      </c>
      <c r="AV4" s="4" t="s">
        <v>12</v>
      </c>
      <c r="AW4" s="5" t="s">
        <v>11</v>
      </c>
      <c r="AX4" s="7" t="s">
        <v>13</v>
      </c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</row>
    <row r="5" spans="1:132" ht="46.5" customHeight="1">
      <c r="A5" s="26" t="s">
        <v>15</v>
      </c>
      <c r="B5" s="10"/>
      <c r="C5" s="11"/>
      <c r="D5" s="29"/>
      <c r="E5" s="30"/>
      <c r="F5" s="15"/>
      <c r="G5" s="11"/>
      <c r="H5" s="29"/>
      <c r="I5" s="30"/>
      <c r="J5" s="10">
        <v>440</v>
      </c>
      <c r="K5" s="11">
        <v>128</v>
      </c>
      <c r="L5" s="29">
        <v>492.6</v>
      </c>
      <c r="M5" s="32">
        <f>L5/K5*10</f>
        <v>38.484375</v>
      </c>
      <c r="N5" s="10">
        <f aca="true" t="shared" si="0" ref="N5:O8">B5+F5+J5</f>
        <v>440</v>
      </c>
      <c r="O5" s="11">
        <f t="shared" si="0"/>
        <v>128</v>
      </c>
      <c r="P5" s="12">
        <f>O5/N5*100</f>
        <v>29.09090909090909</v>
      </c>
      <c r="Q5" s="29">
        <f>D5+H5+L5</f>
        <v>492.6</v>
      </c>
      <c r="R5" s="30">
        <f>Q5/O5*10</f>
        <v>38.484375</v>
      </c>
      <c r="S5" s="10">
        <v>184</v>
      </c>
      <c r="T5" s="11"/>
      <c r="U5" s="12"/>
      <c r="V5" s="30" t="e">
        <f>U5/T5*10</f>
        <v>#DIV/0!</v>
      </c>
      <c r="W5" s="15">
        <v>706</v>
      </c>
      <c r="X5" s="11">
        <v>500</v>
      </c>
      <c r="Y5" s="29">
        <v>1021</v>
      </c>
      <c r="Z5" s="29">
        <f>Y5/X5*10</f>
        <v>20.419999999999998</v>
      </c>
      <c r="AA5" s="10">
        <v>529</v>
      </c>
      <c r="AB5" s="11"/>
      <c r="AC5" s="12"/>
      <c r="AD5" s="14"/>
      <c r="AE5" s="10">
        <v>5</v>
      </c>
      <c r="AF5" s="11"/>
      <c r="AG5" s="12"/>
      <c r="AH5" s="14"/>
      <c r="AI5" s="10">
        <f>S5+W5+AA5+AE5</f>
        <v>1424</v>
      </c>
      <c r="AJ5" s="11">
        <f>T5+X5+AF5+AF5</f>
        <v>500</v>
      </c>
      <c r="AK5" s="12">
        <f>AJ5/AI5*100</f>
        <v>35.1123595505618</v>
      </c>
      <c r="AL5" s="29">
        <f>U5+Y5+AC5+AG5</f>
        <v>1021</v>
      </c>
      <c r="AM5" s="30">
        <f>AL5/AJ5*10</f>
        <v>20.419999999999998</v>
      </c>
      <c r="AN5" s="10">
        <f aca="true" t="shared" si="1" ref="AN5:AO9">N5+AI5</f>
        <v>1864</v>
      </c>
      <c r="AO5" s="11">
        <f t="shared" si="1"/>
        <v>628</v>
      </c>
      <c r="AP5" s="12">
        <f>AO5/AN5*100</f>
        <v>33.69098712446352</v>
      </c>
      <c r="AQ5" s="29">
        <f>Q5+AL5</f>
        <v>1513.6</v>
      </c>
      <c r="AR5" s="30">
        <f>AQ5/AO5*10</f>
        <v>24.101910828025478</v>
      </c>
      <c r="AS5" s="10">
        <v>3</v>
      </c>
      <c r="AT5" s="11">
        <v>3</v>
      </c>
      <c r="AU5" s="36">
        <v>3</v>
      </c>
      <c r="AV5" s="10">
        <v>800</v>
      </c>
      <c r="AW5" s="11">
        <v>840</v>
      </c>
      <c r="AX5" s="13">
        <f>AW5/AV5*100</f>
        <v>105</v>
      </c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</row>
    <row r="6" spans="1:132" ht="46.5" customHeight="1">
      <c r="A6" s="27" t="s">
        <v>16</v>
      </c>
      <c r="B6" s="17">
        <v>25</v>
      </c>
      <c r="C6" s="18">
        <v>25</v>
      </c>
      <c r="D6" s="31">
        <v>95.6</v>
      </c>
      <c r="E6" s="34">
        <f>D6/C6*10</f>
        <v>38.239999999999995</v>
      </c>
      <c r="F6" s="20"/>
      <c r="G6" s="18"/>
      <c r="H6" s="31"/>
      <c r="I6" s="32"/>
      <c r="J6" s="17">
        <v>900</v>
      </c>
      <c r="K6" s="18">
        <v>725</v>
      </c>
      <c r="L6" s="31">
        <v>1716</v>
      </c>
      <c r="M6" s="32">
        <f>L6/K6*10</f>
        <v>23.668965517241382</v>
      </c>
      <c r="N6" s="10">
        <f t="shared" si="0"/>
        <v>925</v>
      </c>
      <c r="O6" s="11">
        <f t="shared" si="0"/>
        <v>750</v>
      </c>
      <c r="P6" s="12">
        <f>O6/N6*100</f>
        <v>81.08108108108108</v>
      </c>
      <c r="Q6" s="29">
        <f>D6+H6+L6</f>
        <v>1811.6</v>
      </c>
      <c r="R6" s="30">
        <f>Q6/O6*10</f>
        <v>24.154666666666667</v>
      </c>
      <c r="S6" s="17">
        <v>200</v>
      </c>
      <c r="T6" s="18"/>
      <c r="U6" s="19"/>
      <c r="V6" s="30" t="e">
        <f>U6/T6*10</f>
        <v>#DIV/0!</v>
      </c>
      <c r="W6" s="20">
        <v>550</v>
      </c>
      <c r="X6" s="18">
        <v>466</v>
      </c>
      <c r="Y6" s="31">
        <v>1195</v>
      </c>
      <c r="Z6" s="29">
        <f>Y6/X6*10</f>
        <v>25.643776824034337</v>
      </c>
      <c r="AA6" s="17">
        <v>450</v>
      </c>
      <c r="AB6" s="18"/>
      <c r="AC6" s="19"/>
      <c r="AD6" s="14"/>
      <c r="AE6" s="17"/>
      <c r="AF6" s="18"/>
      <c r="AG6" s="19"/>
      <c r="AH6" s="14"/>
      <c r="AI6" s="10">
        <f>S6+W6+AA6+AE6</f>
        <v>1200</v>
      </c>
      <c r="AJ6" s="11">
        <f>T6+X6+AF6+AF6</f>
        <v>466</v>
      </c>
      <c r="AK6" s="12">
        <f>AJ6/AI6*100</f>
        <v>38.83333333333333</v>
      </c>
      <c r="AL6" s="29">
        <f>U6+Y6+AC6+AG6</f>
        <v>1195</v>
      </c>
      <c r="AM6" s="30">
        <f>AL6/AJ6*10</f>
        <v>25.643776824034337</v>
      </c>
      <c r="AN6" s="10">
        <f t="shared" si="1"/>
        <v>2125</v>
      </c>
      <c r="AO6" s="11">
        <f t="shared" si="1"/>
        <v>1216</v>
      </c>
      <c r="AP6" s="12">
        <f>AO6/AN6*100</f>
        <v>57.22352941176471</v>
      </c>
      <c r="AQ6" s="29">
        <f>Q6+AL6</f>
        <v>3006.6</v>
      </c>
      <c r="AR6" s="30">
        <f>AQ6/AO6*10</f>
        <v>24.72532894736842</v>
      </c>
      <c r="AS6" s="10">
        <v>3</v>
      </c>
      <c r="AT6" s="18">
        <v>2</v>
      </c>
      <c r="AU6" s="36">
        <v>2</v>
      </c>
      <c r="AV6" s="10">
        <v>1125</v>
      </c>
      <c r="AW6" s="11">
        <v>810</v>
      </c>
      <c r="AX6" s="13">
        <f>AW6/AV6*100</f>
        <v>72</v>
      </c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</row>
    <row r="7" spans="1:132" ht="46.5" customHeight="1">
      <c r="A7" s="27" t="s">
        <v>17</v>
      </c>
      <c r="B7" s="17">
        <v>30</v>
      </c>
      <c r="C7" s="18"/>
      <c r="D7" s="31"/>
      <c r="E7" s="32" t="e">
        <f>D7/C7*10</f>
        <v>#DIV/0!</v>
      </c>
      <c r="F7" s="20">
        <v>30</v>
      </c>
      <c r="G7" s="18">
        <v>7</v>
      </c>
      <c r="H7" s="31">
        <v>23</v>
      </c>
      <c r="I7" s="32">
        <f>H7/G7*10</f>
        <v>32.857142857142854</v>
      </c>
      <c r="J7" s="17">
        <v>35</v>
      </c>
      <c r="K7" s="18">
        <v>30</v>
      </c>
      <c r="L7" s="31">
        <v>95</v>
      </c>
      <c r="M7" s="32">
        <f>L7/K7*10</f>
        <v>31.666666666666664</v>
      </c>
      <c r="N7" s="10">
        <f t="shared" si="0"/>
        <v>95</v>
      </c>
      <c r="O7" s="11">
        <f t="shared" si="0"/>
        <v>37</v>
      </c>
      <c r="P7" s="12">
        <f>O7/N7*100</f>
        <v>38.94736842105263</v>
      </c>
      <c r="Q7" s="29">
        <f>D7+H7+L7</f>
        <v>118</v>
      </c>
      <c r="R7" s="30">
        <f>Q7/O7*10</f>
        <v>31.89189189189189</v>
      </c>
      <c r="S7" s="17"/>
      <c r="T7" s="18"/>
      <c r="U7" s="19"/>
      <c r="V7" s="30"/>
      <c r="W7" s="20">
        <v>508</v>
      </c>
      <c r="X7" s="18">
        <v>264</v>
      </c>
      <c r="Y7" s="31">
        <v>1058</v>
      </c>
      <c r="Z7" s="29">
        <f>Y7/X7*10</f>
        <v>40.07575757575758</v>
      </c>
      <c r="AA7" s="17"/>
      <c r="AB7" s="18"/>
      <c r="AC7" s="19"/>
      <c r="AD7" s="14"/>
      <c r="AE7" s="17"/>
      <c r="AF7" s="18"/>
      <c r="AG7" s="19"/>
      <c r="AH7" s="14"/>
      <c r="AI7" s="10">
        <f>S7+W7+AA7+AE7</f>
        <v>508</v>
      </c>
      <c r="AJ7" s="11">
        <f>T7+X7+AF7+AF7</f>
        <v>264</v>
      </c>
      <c r="AK7" s="12">
        <f>AJ7/AI7*100</f>
        <v>51.96850393700787</v>
      </c>
      <c r="AL7" s="29">
        <f>U7+Y7+AC7+AG7</f>
        <v>1058</v>
      </c>
      <c r="AM7" s="30">
        <f>AL7/AJ7*10</f>
        <v>40.07575757575758</v>
      </c>
      <c r="AN7" s="10">
        <f t="shared" si="1"/>
        <v>603</v>
      </c>
      <c r="AO7" s="11">
        <f t="shared" si="1"/>
        <v>301</v>
      </c>
      <c r="AP7" s="12">
        <f>AO7/AN7*100</f>
        <v>49.917081260364846</v>
      </c>
      <c r="AQ7" s="29">
        <f>Q7+AL7</f>
        <v>1176</v>
      </c>
      <c r="AR7" s="30">
        <f>AQ7/AO7*10</f>
        <v>39.06976744186046</v>
      </c>
      <c r="AS7" s="10">
        <v>3</v>
      </c>
      <c r="AT7" s="18">
        <v>2</v>
      </c>
      <c r="AU7" s="36">
        <v>2</v>
      </c>
      <c r="AV7" s="10">
        <v>500</v>
      </c>
      <c r="AW7" s="18">
        <v>400</v>
      </c>
      <c r="AX7" s="13">
        <f>AW7/AV7*100</f>
        <v>80</v>
      </c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</row>
    <row r="8" spans="1:132" ht="46.5" customHeight="1" thickBot="1">
      <c r="A8" s="28" t="s">
        <v>18</v>
      </c>
      <c r="B8" s="55"/>
      <c r="C8" s="56">
        <v>46</v>
      </c>
      <c r="D8" s="57">
        <v>138</v>
      </c>
      <c r="E8" s="58">
        <f>D8/C8*10</f>
        <v>30</v>
      </c>
      <c r="F8" s="25"/>
      <c r="G8" s="22"/>
      <c r="H8" s="33"/>
      <c r="I8" s="51"/>
      <c r="J8" s="21"/>
      <c r="K8" s="22"/>
      <c r="L8" s="33"/>
      <c r="M8" s="51"/>
      <c r="N8" s="21">
        <f t="shared" si="0"/>
        <v>0</v>
      </c>
      <c r="O8" s="22">
        <f t="shared" si="0"/>
        <v>46</v>
      </c>
      <c r="P8" s="12"/>
      <c r="Q8" s="29">
        <f>D8+H8+L8</f>
        <v>138</v>
      </c>
      <c r="R8" s="34">
        <f>Q8/O8*10</f>
        <v>30</v>
      </c>
      <c r="S8" s="21">
        <v>120</v>
      </c>
      <c r="T8" s="22">
        <v>38</v>
      </c>
      <c r="U8" s="23">
        <v>68</v>
      </c>
      <c r="V8" s="34">
        <f>U8/T8*10</f>
        <v>17.894736842105264</v>
      </c>
      <c r="W8" s="25"/>
      <c r="X8" s="22"/>
      <c r="Y8" s="33"/>
      <c r="Z8" s="33"/>
      <c r="AA8" s="21">
        <v>180</v>
      </c>
      <c r="AB8" s="22"/>
      <c r="AC8" s="23"/>
      <c r="AD8" s="24"/>
      <c r="AE8" s="21"/>
      <c r="AF8" s="22"/>
      <c r="AG8" s="23"/>
      <c r="AH8" s="24"/>
      <c r="AI8" s="21">
        <f>S8+W8+AA8+AE8</f>
        <v>300</v>
      </c>
      <c r="AJ8" s="22">
        <f>T8+X8+AF8+AF8</f>
        <v>38</v>
      </c>
      <c r="AK8" s="23">
        <f>AJ8/AI8*100</f>
        <v>12.666666666666668</v>
      </c>
      <c r="AL8" s="33">
        <f>U8+Y8+AC8+AG8</f>
        <v>68</v>
      </c>
      <c r="AM8" s="34">
        <f>AL8/AJ8*10</f>
        <v>17.894736842105264</v>
      </c>
      <c r="AN8" s="21">
        <f t="shared" si="1"/>
        <v>300</v>
      </c>
      <c r="AO8" s="22">
        <f t="shared" si="1"/>
        <v>84</v>
      </c>
      <c r="AP8" s="23">
        <f>AO8/AN8*100</f>
        <v>28.000000000000004</v>
      </c>
      <c r="AQ8" s="33">
        <f>Q8+AL8</f>
        <v>206</v>
      </c>
      <c r="AR8" s="34">
        <f>AQ8/AO8*10</f>
        <v>24.523809523809526</v>
      </c>
      <c r="AS8" s="21">
        <v>1</v>
      </c>
      <c r="AT8" s="38">
        <v>1</v>
      </c>
      <c r="AU8" s="37">
        <v>1</v>
      </c>
      <c r="AV8" s="21">
        <v>300</v>
      </c>
      <c r="AW8" s="22">
        <v>300</v>
      </c>
      <c r="AX8" s="24">
        <f>AW8/AV8*100</f>
        <v>100</v>
      </c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</row>
    <row r="9" spans="1:132" s="50" customFormat="1" ht="44.25" customHeight="1" thickBot="1">
      <c r="A9" s="39" t="s">
        <v>1</v>
      </c>
      <c r="B9" s="40">
        <f>SUM(B5:B8)</f>
        <v>55</v>
      </c>
      <c r="C9" s="53">
        <f>SUM(C5:C8)</f>
        <v>71</v>
      </c>
      <c r="D9" s="41">
        <f>SUM(D5:D8)</f>
        <v>233.6</v>
      </c>
      <c r="E9" s="46">
        <f>D9/C9*10</f>
        <v>32.901408450704224</v>
      </c>
      <c r="F9" s="40">
        <f>SUM(F5:F8)</f>
        <v>30</v>
      </c>
      <c r="G9" s="41">
        <f>SUM(G5:G8)</f>
        <v>7</v>
      </c>
      <c r="H9" s="41">
        <f>SUM(H5:H8)</f>
        <v>23</v>
      </c>
      <c r="I9" s="46">
        <f>H9/G9*10</f>
        <v>32.857142857142854</v>
      </c>
      <c r="J9" s="40">
        <f>SUM(J5:J8)</f>
        <v>1375</v>
      </c>
      <c r="K9" s="53">
        <f>SUM(K5:K8)</f>
        <v>883</v>
      </c>
      <c r="L9" s="41">
        <f>SUM(L5:L8)</f>
        <v>2303.6</v>
      </c>
      <c r="M9" s="46">
        <f>L9/K9*10</f>
        <v>26.088335220838054</v>
      </c>
      <c r="N9" s="41">
        <f>SUM(N5:N8)</f>
        <v>1460</v>
      </c>
      <c r="O9" s="53">
        <f>SUM(O5:O8)</f>
        <v>961</v>
      </c>
      <c r="P9" s="44">
        <f>O9/N9*100</f>
        <v>65.82191780821918</v>
      </c>
      <c r="Q9" s="45">
        <f>SUM(Q5:Q8)</f>
        <v>2560.2</v>
      </c>
      <c r="R9" s="46">
        <f>Q9/O9*10</f>
        <v>26.640998959417274</v>
      </c>
      <c r="S9" s="40">
        <f>SUM(S5:S8)</f>
        <v>504</v>
      </c>
      <c r="T9" s="41">
        <f>SUM(T5:T8)</f>
        <v>38</v>
      </c>
      <c r="U9" s="41">
        <f>SUM(U5:U8)</f>
        <v>68</v>
      </c>
      <c r="V9" s="46">
        <f>U9/T9*10</f>
        <v>17.894736842105264</v>
      </c>
      <c r="W9" s="40">
        <f>SUM(W5:W8)</f>
        <v>1764</v>
      </c>
      <c r="X9" s="53">
        <f>SUM(X5:X8)</f>
        <v>1230</v>
      </c>
      <c r="Y9" s="52">
        <f>SUM(Y5:Y8)</f>
        <v>3274</v>
      </c>
      <c r="Z9" s="46">
        <f>Y9/X9*10</f>
        <v>26.617886178861788</v>
      </c>
      <c r="AA9" s="40">
        <f>SUM(AA5:AA8)</f>
        <v>1159</v>
      </c>
      <c r="AB9" s="41">
        <f>SUM(AB5:AB8)</f>
        <v>0</v>
      </c>
      <c r="AC9" s="41">
        <f>SUM(AC5:AC8)</f>
        <v>0</v>
      </c>
      <c r="AD9" s="42"/>
      <c r="AE9" s="47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>S9+W9+AA9+AE9</f>
        <v>3432</v>
      </c>
      <c r="AJ9" s="53">
        <f>T9+X9+AF9+AF9</f>
        <v>1268</v>
      </c>
      <c r="AK9" s="44">
        <f>AJ9/AI9*100</f>
        <v>36.946386946386944</v>
      </c>
      <c r="AL9" s="45">
        <f>U9+Y9+AC9+AG9</f>
        <v>3342</v>
      </c>
      <c r="AM9" s="46">
        <f>AL9/AJ9*10</f>
        <v>26.35646687697161</v>
      </c>
      <c r="AN9" s="40">
        <f t="shared" si="1"/>
        <v>4892</v>
      </c>
      <c r="AO9" s="53">
        <f t="shared" si="1"/>
        <v>2229</v>
      </c>
      <c r="AP9" s="44">
        <f>AO9/AN9*100</f>
        <v>45.5641864268193</v>
      </c>
      <c r="AQ9" s="45">
        <f>Q9+AL9</f>
        <v>5902.2</v>
      </c>
      <c r="AR9" s="45">
        <f>AQ9/AO9*10</f>
        <v>26.47913862718708</v>
      </c>
      <c r="AS9" s="40">
        <f>SUM(AS5:AS8)</f>
        <v>10</v>
      </c>
      <c r="AT9" s="41">
        <f>SUM(AT5:AT8)</f>
        <v>8</v>
      </c>
      <c r="AU9" s="48">
        <f>SUM(AU5:AU8)</f>
        <v>8</v>
      </c>
      <c r="AV9" s="41">
        <f>SUM(AV5:AV8)</f>
        <v>2725</v>
      </c>
      <c r="AW9" s="53">
        <f>SUM(AW5:AW8)</f>
        <v>2350</v>
      </c>
      <c r="AX9" s="42">
        <f>AW9/AV9*100</f>
        <v>86.23853211009175</v>
      </c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</row>
    <row r="10" ht="12.75">
      <c r="O10" s="54"/>
    </row>
  </sheetData>
  <sheetProtection/>
  <mergeCells count="16">
    <mergeCell ref="A2:A4"/>
    <mergeCell ref="B2:R2"/>
    <mergeCell ref="S2:AM2"/>
    <mergeCell ref="AN2:AR3"/>
    <mergeCell ref="B3:E3"/>
    <mergeCell ref="F3:I3"/>
    <mergeCell ref="A1:AX1"/>
    <mergeCell ref="AV2:AX3"/>
    <mergeCell ref="J3:M3"/>
    <mergeCell ref="N3:R3"/>
    <mergeCell ref="S3:V3"/>
    <mergeCell ref="AA3:AD3"/>
    <mergeCell ref="W3:Z3"/>
    <mergeCell ref="AS2:AU3"/>
    <mergeCell ref="AE3:AH3"/>
    <mergeCell ref="AI3:AM3"/>
  </mergeCells>
  <printOptions/>
  <pageMargins left="0.31496062992125984" right="0.35433070866141736" top="0.984251968503937" bottom="0.984251968503937" header="0.5118110236220472" footer="0.5118110236220472"/>
  <pageSetup orientation="landscape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7"/>
  <dimension ref="A1:EB10"/>
  <sheetViews>
    <sheetView workbookViewId="0" topLeftCell="A1">
      <pane xSplit="1" ySplit="4" topLeftCell="H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Z9" sqref="Z9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6.375" style="0" customWidth="1"/>
    <col min="13" max="13" width="4.375" style="0" customWidth="1"/>
    <col min="14" max="14" width="4.875" style="0" customWidth="1"/>
    <col min="15" max="15" width="4.375" style="0" customWidth="1"/>
    <col min="16" max="16" width="4.25390625" style="0" customWidth="1"/>
    <col min="17" max="17" width="6.00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5.875" style="0" customWidth="1"/>
    <col min="44" max="44" width="4.375" style="0" customWidth="1"/>
    <col min="45" max="47" width="5.75390625" style="0" customWidth="1"/>
    <col min="48" max="50" width="6.00390625" style="0" customWidth="1"/>
  </cols>
  <sheetData>
    <row r="1" spans="1:132" ht="57.75" customHeight="1" thickBot="1">
      <c r="A1" s="77" t="s">
        <v>42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</row>
    <row r="2" spans="1:132" ht="25.5" customHeight="1" thickBot="1">
      <c r="A2" s="79" t="s">
        <v>0</v>
      </c>
      <c r="B2" s="82" t="s">
        <v>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  <c r="Q2" s="84"/>
      <c r="R2" s="84"/>
      <c r="S2" s="85" t="s">
        <v>21</v>
      </c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  <c r="AL2" s="87"/>
      <c r="AM2" s="88"/>
      <c r="AN2" s="71" t="s">
        <v>20</v>
      </c>
      <c r="AO2" s="89"/>
      <c r="AP2" s="90"/>
      <c r="AQ2" s="90"/>
      <c r="AR2" s="91"/>
      <c r="AS2" s="71" t="s">
        <v>23</v>
      </c>
      <c r="AT2" s="72"/>
      <c r="AU2" s="73"/>
      <c r="AV2" s="71" t="s">
        <v>34</v>
      </c>
      <c r="AW2" s="89"/>
      <c r="AX2" s="91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</row>
    <row r="3" spans="1:132" ht="25.5" customHeight="1" thickBot="1">
      <c r="A3" s="80"/>
      <c r="B3" s="59" t="s">
        <v>2</v>
      </c>
      <c r="C3" s="60"/>
      <c r="D3" s="61"/>
      <c r="E3" s="62"/>
      <c r="F3" s="59" t="s">
        <v>3</v>
      </c>
      <c r="G3" s="60"/>
      <c r="H3" s="61"/>
      <c r="I3" s="62"/>
      <c r="J3" s="59" t="s">
        <v>4</v>
      </c>
      <c r="K3" s="60"/>
      <c r="L3" s="61"/>
      <c r="M3" s="62"/>
      <c r="N3" s="59" t="s">
        <v>5</v>
      </c>
      <c r="O3" s="63"/>
      <c r="P3" s="64"/>
      <c r="Q3" s="64"/>
      <c r="R3" s="65"/>
      <c r="S3" s="59" t="s">
        <v>6</v>
      </c>
      <c r="T3" s="63"/>
      <c r="U3" s="64"/>
      <c r="V3" s="65"/>
      <c r="W3" s="70" t="s">
        <v>7</v>
      </c>
      <c r="X3" s="67"/>
      <c r="Y3" s="68"/>
      <c r="Z3" s="68"/>
      <c r="AA3" s="66" t="s">
        <v>8</v>
      </c>
      <c r="AB3" s="67"/>
      <c r="AC3" s="68"/>
      <c r="AD3" s="69"/>
      <c r="AE3" s="66" t="s">
        <v>19</v>
      </c>
      <c r="AF3" s="67"/>
      <c r="AG3" s="68"/>
      <c r="AH3" s="69"/>
      <c r="AI3" s="59" t="s">
        <v>5</v>
      </c>
      <c r="AJ3" s="63"/>
      <c r="AK3" s="64"/>
      <c r="AL3" s="64"/>
      <c r="AM3" s="65"/>
      <c r="AN3" s="92"/>
      <c r="AO3" s="93"/>
      <c r="AP3" s="94"/>
      <c r="AQ3" s="94"/>
      <c r="AR3" s="95"/>
      <c r="AS3" s="74"/>
      <c r="AT3" s="75"/>
      <c r="AU3" s="76"/>
      <c r="AV3" s="92"/>
      <c r="AW3" s="93"/>
      <c r="AX3" s="95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</row>
    <row r="4" spans="1:132" ht="69" customHeight="1" thickBot="1">
      <c r="A4" s="81"/>
      <c r="B4" s="4" t="s">
        <v>12</v>
      </c>
      <c r="C4" s="5" t="s">
        <v>11</v>
      </c>
      <c r="D4" s="6" t="s">
        <v>10</v>
      </c>
      <c r="E4" s="7" t="s">
        <v>14</v>
      </c>
      <c r="F4" s="8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25</v>
      </c>
      <c r="AT4" s="5" t="s">
        <v>26</v>
      </c>
      <c r="AU4" s="35" t="s">
        <v>24</v>
      </c>
      <c r="AV4" s="4" t="s">
        <v>12</v>
      </c>
      <c r="AW4" s="5" t="s">
        <v>11</v>
      </c>
      <c r="AX4" s="7" t="s">
        <v>13</v>
      </c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</row>
    <row r="5" spans="1:132" ht="46.5" customHeight="1">
      <c r="A5" s="26" t="s">
        <v>15</v>
      </c>
      <c r="B5" s="10"/>
      <c r="C5" s="11"/>
      <c r="D5" s="29"/>
      <c r="E5" s="30"/>
      <c r="F5" s="15"/>
      <c r="G5" s="11"/>
      <c r="H5" s="29"/>
      <c r="I5" s="30"/>
      <c r="J5" s="10">
        <v>440</v>
      </c>
      <c r="K5" s="11">
        <v>141</v>
      </c>
      <c r="L5" s="29">
        <v>544</v>
      </c>
      <c r="M5" s="32">
        <f>L5/K5*10</f>
        <v>38.58156028368794</v>
      </c>
      <c r="N5" s="10">
        <f aca="true" t="shared" si="0" ref="N5:O8">B5+F5+J5</f>
        <v>440</v>
      </c>
      <c r="O5" s="11">
        <f t="shared" si="0"/>
        <v>141</v>
      </c>
      <c r="P5" s="12">
        <f>O5/N5*100</f>
        <v>32.04545454545455</v>
      </c>
      <c r="Q5" s="29">
        <f>D5+H5+L5</f>
        <v>544</v>
      </c>
      <c r="R5" s="30">
        <f>Q5/O5*10</f>
        <v>38.58156028368794</v>
      </c>
      <c r="S5" s="10">
        <v>184</v>
      </c>
      <c r="T5" s="11"/>
      <c r="U5" s="29"/>
      <c r="V5" s="30" t="e">
        <f>U5/T5*10</f>
        <v>#DIV/0!</v>
      </c>
      <c r="W5" s="15">
        <v>706</v>
      </c>
      <c r="X5" s="11">
        <v>530</v>
      </c>
      <c r="Y5" s="29">
        <v>1089</v>
      </c>
      <c r="Z5" s="29">
        <f>Y5/X5*10</f>
        <v>20.547169811320757</v>
      </c>
      <c r="AA5" s="10">
        <v>529</v>
      </c>
      <c r="AB5" s="11"/>
      <c r="AC5" s="12"/>
      <c r="AD5" s="32" t="e">
        <f>AC5/AB5*10</f>
        <v>#DIV/0!</v>
      </c>
      <c r="AE5" s="10">
        <v>5</v>
      </c>
      <c r="AF5" s="11"/>
      <c r="AG5" s="12"/>
      <c r="AH5" s="14"/>
      <c r="AI5" s="10">
        <f aca="true" t="shared" si="1" ref="AI5:AJ9">S5+W5+AA5+AE5</f>
        <v>1424</v>
      </c>
      <c r="AJ5" s="11">
        <f t="shared" si="1"/>
        <v>530</v>
      </c>
      <c r="AK5" s="12">
        <f>AJ5/AI5*100</f>
        <v>37.21910112359551</v>
      </c>
      <c r="AL5" s="29">
        <f>U5+Y5+AC5+AG5</f>
        <v>1089</v>
      </c>
      <c r="AM5" s="30">
        <f>AL5/AJ5*10</f>
        <v>20.547169811320757</v>
      </c>
      <c r="AN5" s="10">
        <f aca="true" t="shared" si="2" ref="AN5:AO9">N5+AI5</f>
        <v>1864</v>
      </c>
      <c r="AO5" s="11">
        <f t="shared" si="2"/>
        <v>671</v>
      </c>
      <c r="AP5" s="12">
        <f>AO5/AN5*100</f>
        <v>35.997854077253216</v>
      </c>
      <c r="AQ5" s="29">
        <f>Q5+AL5</f>
        <v>1633</v>
      </c>
      <c r="AR5" s="30">
        <f>AQ5/AO5*10</f>
        <v>24.336810730253355</v>
      </c>
      <c r="AS5" s="10">
        <v>3</v>
      </c>
      <c r="AT5" s="11">
        <v>3</v>
      </c>
      <c r="AU5" s="36">
        <v>3</v>
      </c>
      <c r="AV5" s="10">
        <v>800</v>
      </c>
      <c r="AW5" s="11">
        <v>840</v>
      </c>
      <c r="AX5" s="13">
        <f>AW5/AV5*100</f>
        <v>105</v>
      </c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</row>
    <row r="6" spans="1:132" ht="46.5" customHeight="1">
      <c r="A6" s="27" t="s">
        <v>16</v>
      </c>
      <c r="B6" s="17">
        <v>25</v>
      </c>
      <c r="C6" s="18">
        <v>25</v>
      </c>
      <c r="D6" s="31">
        <v>95.6</v>
      </c>
      <c r="E6" s="34">
        <f>D6/C6*10</f>
        <v>38.239999999999995</v>
      </c>
      <c r="F6" s="20"/>
      <c r="G6" s="18"/>
      <c r="H6" s="31"/>
      <c r="I6" s="32"/>
      <c r="J6" s="17">
        <v>900</v>
      </c>
      <c r="K6" s="18">
        <v>725</v>
      </c>
      <c r="L6" s="31">
        <v>1716</v>
      </c>
      <c r="M6" s="32">
        <f>L6/K6*10</f>
        <v>23.668965517241382</v>
      </c>
      <c r="N6" s="10">
        <f t="shared" si="0"/>
        <v>925</v>
      </c>
      <c r="O6" s="11">
        <f t="shared" si="0"/>
        <v>750</v>
      </c>
      <c r="P6" s="12">
        <f>O6/N6*100</f>
        <v>81.08108108108108</v>
      </c>
      <c r="Q6" s="29">
        <f>D6+H6+L6</f>
        <v>1811.6</v>
      </c>
      <c r="R6" s="30">
        <f>Q6/O6*10</f>
        <v>24.154666666666667</v>
      </c>
      <c r="S6" s="17">
        <v>200</v>
      </c>
      <c r="T6" s="18"/>
      <c r="U6" s="31"/>
      <c r="V6" s="30" t="e">
        <f>U6/T6*10</f>
        <v>#DIV/0!</v>
      </c>
      <c r="W6" s="20">
        <v>550</v>
      </c>
      <c r="X6" s="18">
        <v>486</v>
      </c>
      <c r="Y6" s="31">
        <v>1241</v>
      </c>
      <c r="Z6" s="29">
        <f>Y6/X6*10</f>
        <v>25.534979423868315</v>
      </c>
      <c r="AA6" s="17">
        <v>450</v>
      </c>
      <c r="AB6" s="18">
        <v>40</v>
      </c>
      <c r="AC6" s="19">
        <v>99</v>
      </c>
      <c r="AD6" s="32">
        <f>AC6/AB6*10</f>
        <v>24.75</v>
      </c>
      <c r="AE6" s="17"/>
      <c r="AF6" s="18"/>
      <c r="AG6" s="19"/>
      <c r="AH6" s="14"/>
      <c r="AI6" s="10">
        <f t="shared" si="1"/>
        <v>1200</v>
      </c>
      <c r="AJ6" s="11">
        <f t="shared" si="1"/>
        <v>526</v>
      </c>
      <c r="AK6" s="12">
        <f>AJ6/AI6*100</f>
        <v>43.833333333333336</v>
      </c>
      <c r="AL6" s="29">
        <f>U6+Y6+AC6+AG6</f>
        <v>1340</v>
      </c>
      <c r="AM6" s="30">
        <f>AL6/AJ6*10</f>
        <v>25.47528517110266</v>
      </c>
      <c r="AN6" s="10">
        <f t="shared" si="2"/>
        <v>2125</v>
      </c>
      <c r="AO6" s="11">
        <f t="shared" si="2"/>
        <v>1276</v>
      </c>
      <c r="AP6" s="12">
        <f>AO6/AN6*100</f>
        <v>60.04705882352941</v>
      </c>
      <c r="AQ6" s="29">
        <f>Q6+AL6</f>
        <v>3151.6</v>
      </c>
      <c r="AR6" s="30">
        <f>AQ6/AO6*10</f>
        <v>24.69905956112853</v>
      </c>
      <c r="AS6" s="10">
        <v>3</v>
      </c>
      <c r="AT6" s="18">
        <v>2</v>
      </c>
      <c r="AU6" s="36">
        <v>2</v>
      </c>
      <c r="AV6" s="10">
        <v>1125</v>
      </c>
      <c r="AW6" s="11">
        <v>810</v>
      </c>
      <c r="AX6" s="13">
        <f>AW6/AV6*100</f>
        <v>72</v>
      </c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</row>
    <row r="7" spans="1:132" ht="46.5" customHeight="1">
      <c r="A7" s="27" t="s">
        <v>17</v>
      </c>
      <c r="B7" s="17">
        <v>30</v>
      </c>
      <c r="C7" s="18"/>
      <c r="D7" s="31"/>
      <c r="E7" s="32" t="e">
        <f>D7/C7*10</f>
        <v>#DIV/0!</v>
      </c>
      <c r="F7" s="20">
        <v>30</v>
      </c>
      <c r="G7" s="18">
        <v>22</v>
      </c>
      <c r="H7" s="31">
        <v>59</v>
      </c>
      <c r="I7" s="32">
        <f>H7/G7*10</f>
        <v>26.818181818181817</v>
      </c>
      <c r="J7" s="17">
        <v>35</v>
      </c>
      <c r="K7" s="18">
        <v>30</v>
      </c>
      <c r="L7" s="31">
        <v>95</v>
      </c>
      <c r="M7" s="32">
        <f>L7/K7*10</f>
        <v>31.666666666666664</v>
      </c>
      <c r="N7" s="10">
        <f t="shared" si="0"/>
        <v>95</v>
      </c>
      <c r="O7" s="11">
        <f t="shared" si="0"/>
        <v>52</v>
      </c>
      <c r="P7" s="12">
        <f>O7/N7*100</f>
        <v>54.736842105263165</v>
      </c>
      <c r="Q7" s="29">
        <f>D7+H7+L7</f>
        <v>154</v>
      </c>
      <c r="R7" s="30">
        <f>Q7/O7*10</f>
        <v>29.615384615384617</v>
      </c>
      <c r="S7" s="17"/>
      <c r="T7" s="18"/>
      <c r="U7" s="31"/>
      <c r="V7" s="30"/>
      <c r="W7" s="20">
        <v>508</v>
      </c>
      <c r="X7" s="18">
        <v>264</v>
      </c>
      <c r="Y7" s="31">
        <v>1058</v>
      </c>
      <c r="Z7" s="29">
        <f>Y7/X7*10</f>
        <v>40.07575757575758</v>
      </c>
      <c r="AA7" s="17"/>
      <c r="AB7" s="18"/>
      <c r="AC7" s="19"/>
      <c r="AD7" s="32"/>
      <c r="AE7" s="17"/>
      <c r="AF7" s="18"/>
      <c r="AG7" s="19"/>
      <c r="AH7" s="14"/>
      <c r="AI7" s="10">
        <f t="shared" si="1"/>
        <v>508</v>
      </c>
      <c r="AJ7" s="11">
        <f t="shared" si="1"/>
        <v>264</v>
      </c>
      <c r="AK7" s="12">
        <f>AJ7/AI7*100</f>
        <v>51.96850393700787</v>
      </c>
      <c r="AL7" s="29">
        <f>U7+Y7+AC7+AG7</f>
        <v>1058</v>
      </c>
      <c r="AM7" s="30">
        <f>AL7/AJ7*10</f>
        <v>40.07575757575758</v>
      </c>
      <c r="AN7" s="10">
        <f t="shared" si="2"/>
        <v>603</v>
      </c>
      <c r="AO7" s="11">
        <f t="shared" si="2"/>
        <v>316</v>
      </c>
      <c r="AP7" s="12">
        <f>AO7/AN7*100</f>
        <v>52.40464344941957</v>
      </c>
      <c r="AQ7" s="29">
        <f>Q7+AL7</f>
        <v>1212</v>
      </c>
      <c r="AR7" s="30">
        <f>AQ7/AO7*10</f>
        <v>38.35443037974684</v>
      </c>
      <c r="AS7" s="10">
        <v>3</v>
      </c>
      <c r="AT7" s="18">
        <v>2</v>
      </c>
      <c r="AU7" s="36">
        <v>2</v>
      </c>
      <c r="AV7" s="10">
        <v>500</v>
      </c>
      <c r="AW7" s="18">
        <v>400</v>
      </c>
      <c r="AX7" s="13">
        <f>AW7/AV7*100</f>
        <v>80</v>
      </c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</row>
    <row r="8" spans="1:132" ht="46.5" customHeight="1" thickBot="1">
      <c r="A8" s="28" t="s">
        <v>18</v>
      </c>
      <c r="B8" s="55"/>
      <c r="C8" s="56">
        <v>46</v>
      </c>
      <c r="D8" s="57">
        <v>138</v>
      </c>
      <c r="E8" s="58">
        <f>D8/C8*10</f>
        <v>30</v>
      </c>
      <c r="F8" s="25"/>
      <c r="G8" s="22"/>
      <c r="H8" s="33"/>
      <c r="I8" s="51"/>
      <c r="J8" s="21"/>
      <c r="K8" s="22"/>
      <c r="L8" s="33"/>
      <c r="M8" s="51"/>
      <c r="N8" s="21">
        <f t="shared" si="0"/>
        <v>0</v>
      </c>
      <c r="O8" s="22">
        <f t="shared" si="0"/>
        <v>46</v>
      </c>
      <c r="P8" s="12"/>
      <c r="Q8" s="29">
        <f>D8+H8+L8</f>
        <v>138</v>
      </c>
      <c r="R8" s="34">
        <f>Q8/O8*10</f>
        <v>30</v>
      </c>
      <c r="S8" s="21">
        <v>120</v>
      </c>
      <c r="T8" s="22">
        <v>45</v>
      </c>
      <c r="U8" s="33">
        <v>87</v>
      </c>
      <c r="V8" s="34">
        <f>U8/T8*10</f>
        <v>19.333333333333332</v>
      </c>
      <c r="W8" s="25"/>
      <c r="X8" s="22"/>
      <c r="Y8" s="33"/>
      <c r="Z8" s="33"/>
      <c r="AA8" s="21">
        <v>180</v>
      </c>
      <c r="AB8" s="22"/>
      <c r="AC8" s="23"/>
      <c r="AD8" s="51" t="e">
        <f>AC8/AB8*10</f>
        <v>#DIV/0!</v>
      </c>
      <c r="AE8" s="21"/>
      <c r="AF8" s="22"/>
      <c r="AG8" s="23"/>
      <c r="AH8" s="24"/>
      <c r="AI8" s="21">
        <f t="shared" si="1"/>
        <v>300</v>
      </c>
      <c r="AJ8" s="22">
        <f t="shared" si="1"/>
        <v>45</v>
      </c>
      <c r="AK8" s="23">
        <f>AJ8/AI8*100</f>
        <v>15</v>
      </c>
      <c r="AL8" s="33">
        <f>U8+Y8+AC8+AG8</f>
        <v>87</v>
      </c>
      <c r="AM8" s="34">
        <f>AL8/AJ8*10</f>
        <v>19.333333333333332</v>
      </c>
      <c r="AN8" s="21">
        <f t="shared" si="2"/>
        <v>300</v>
      </c>
      <c r="AO8" s="22">
        <f t="shared" si="2"/>
        <v>91</v>
      </c>
      <c r="AP8" s="23">
        <f>AO8/AN8*100</f>
        <v>30.333333333333336</v>
      </c>
      <c r="AQ8" s="33">
        <f>Q8+AL8</f>
        <v>225</v>
      </c>
      <c r="AR8" s="34">
        <f>AQ8/AO8*10</f>
        <v>24.725274725274726</v>
      </c>
      <c r="AS8" s="21">
        <v>1</v>
      </c>
      <c r="AT8" s="38">
        <v>1</v>
      </c>
      <c r="AU8" s="37">
        <v>1</v>
      </c>
      <c r="AV8" s="21">
        <v>300</v>
      </c>
      <c r="AW8" s="22">
        <v>300</v>
      </c>
      <c r="AX8" s="24">
        <f>AW8/AV8*100</f>
        <v>100</v>
      </c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</row>
    <row r="9" spans="1:132" s="50" customFormat="1" ht="44.25" customHeight="1" thickBot="1">
      <c r="A9" s="39" t="s">
        <v>1</v>
      </c>
      <c r="B9" s="40">
        <f>SUM(B5:B8)</f>
        <v>55</v>
      </c>
      <c r="C9" s="53">
        <f>SUM(C5:C8)</f>
        <v>71</v>
      </c>
      <c r="D9" s="41">
        <f>SUM(D5:D8)</f>
        <v>233.6</v>
      </c>
      <c r="E9" s="46">
        <f>D9/C9*10</f>
        <v>32.901408450704224</v>
      </c>
      <c r="F9" s="40">
        <f>SUM(F5:F8)</f>
        <v>30</v>
      </c>
      <c r="G9" s="53">
        <f>SUM(G5:G8)</f>
        <v>22</v>
      </c>
      <c r="H9" s="41">
        <f>SUM(H5:H8)</f>
        <v>59</v>
      </c>
      <c r="I9" s="46">
        <f>H9/G9*10</f>
        <v>26.818181818181817</v>
      </c>
      <c r="J9" s="40">
        <f>SUM(J5:J8)</f>
        <v>1375</v>
      </c>
      <c r="K9" s="53">
        <f>SUM(K5:K8)</f>
        <v>896</v>
      </c>
      <c r="L9" s="41">
        <f>SUM(L5:L8)</f>
        <v>2355</v>
      </c>
      <c r="M9" s="46">
        <f>L9/K9*10</f>
        <v>26.283482142857146</v>
      </c>
      <c r="N9" s="41">
        <f>SUM(N5:N8)</f>
        <v>1460</v>
      </c>
      <c r="O9" s="53">
        <f>SUM(O5:O8)</f>
        <v>989</v>
      </c>
      <c r="P9" s="44">
        <f>O9/N9*100</f>
        <v>67.73972602739727</v>
      </c>
      <c r="Q9" s="45">
        <f>SUM(Q5:Q8)</f>
        <v>2647.6</v>
      </c>
      <c r="R9" s="46">
        <f>Q9/O9*10</f>
        <v>26.77047522750253</v>
      </c>
      <c r="S9" s="40">
        <f>SUM(S5:S8)</f>
        <v>504</v>
      </c>
      <c r="T9" s="53">
        <f>SUM(T5:T8)</f>
        <v>45</v>
      </c>
      <c r="U9" s="52">
        <f>SUM(U5:U8)</f>
        <v>87</v>
      </c>
      <c r="V9" s="46">
        <f>U9/T9*10</f>
        <v>19.333333333333332</v>
      </c>
      <c r="W9" s="40">
        <f>SUM(W5:W8)</f>
        <v>1764</v>
      </c>
      <c r="X9" s="53">
        <f>SUM(X5:X8)</f>
        <v>1280</v>
      </c>
      <c r="Y9" s="52">
        <f>SUM(Y5:Y8)</f>
        <v>3388</v>
      </c>
      <c r="Z9" s="46">
        <f>Y9/X9*10</f>
        <v>26.46875</v>
      </c>
      <c r="AA9" s="40">
        <f>SUM(AA5:AA8)</f>
        <v>1159</v>
      </c>
      <c r="AB9" s="53">
        <f>SUM(AB5:AB8)</f>
        <v>40</v>
      </c>
      <c r="AC9" s="41">
        <f>SUM(AC5:AC8)</f>
        <v>99</v>
      </c>
      <c r="AD9" s="46">
        <f>AC9/AB9*10</f>
        <v>24.75</v>
      </c>
      <c r="AE9" s="47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 t="shared" si="1"/>
        <v>3432</v>
      </c>
      <c r="AJ9" s="53">
        <f t="shared" si="1"/>
        <v>1365</v>
      </c>
      <c r="AK9" s="44">
        <f>AJ9/AI9*100</f>
        <v>39.77272727272727</v>
      </c>
      <c r="AL9" s="45">
        <f>U9+Y9+AC9+AG9</f>
        <v>3574</v>
      </c>
      <c r="AM9" s="46">
        <f>AL9/AJ9*10</f>
        <v>26.183150183150182</v>
      </c>
      <c r="AN9" s="40">
        <f t="shared" si="2"/>
        <v>4892</v>
      </c>
      <c r="AO9" s="53">
        <f t="shared" si="2"/>
        <v>2354</v>
      </c>
      <c r="AP9" s="44">
        <f>AO9/AN9*100</f>
        <v>48.11937857726901</v>
      </c>
      <c r="AQ9" s="45">
        <f>Q9+AL9</f>
        <v>6221.6</v>
      </c>
      <c r="AR9" s="45">
        <f>AQ9/AO9*10</f>
        <v>26.429906542056077</v>
      </c>
      <c r="AS9" s="40">
        <f>SUM(AS5:AS8)</f>
        <v>10</v>
      </c>
      <c r="AT9" s="41">
        <f>SUM(AT5:AT8)</f>
        <v>8</v>
      </c>
      <c r="AU9" s="48">
        <f>SUM(AU5:AU8)</f>
        <v>8</v>
      </c>
      <c r="AV9" s="41">
        <f>SUM(AV5:AV8)</f>
        <v>2725</v>
      </c>
      <c r="AW9" s="53">
        <f>SUM(AW5:AW8)</f>
        <v>2350</v>
      </c>
      <c r="AX9" s="42">
        <f>AW9/AV9*100</f>
        <v>86.23853211009175</v>
      </c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</row>
    <row r="10" ht="12.75">
      <c r="O10" s="54"/>
    </row>
  </sheetData>
  <sheetProtection/>
  <mergeCells count="16">
    <mergeCell ref="A1:AX1"/>
    <mergeCell ref="AV2:AX3"/>
    <mergeCell ref="J3:M3"/>
    <mergeCell ref="N3:R3"/>
    <mergeCell ref="S3:V3"/>
    <mergeCell ref="AA3:AD3"/>
    <mergeCell ref="W3:Z3"/>
    <mergeCell ref="AS2:AU3"/>
    <mergeCell ref="AE3:AH3"/>
    <mergeCell ref="AI3:AM3"/>
    <mergeCell ref="A2:A4"/>
    <mergeCell ref="B2:R2"/>
    <mergeCell ref="S2:AM2"/>
    <mergeCell ref="AN2:AR3"/>
    <mergeCell ref="B3:E3"/>
    <mergeCell ref="F3:I3"/>
  </mergeCells>
  <printOptions/>
  <pageMargins left="0.31496062992125984" right="0.35433070866141736" top="0.984251968503937" bottom="0.984251968503937" header="0.5118110236220472" footer="0.5118110236220472"/>
  <pageSetup orientation="landscape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8"/>
  <dimension ref="A1:EB10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X12" sqref="X12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6.375" style="0" customWidth="1"/>
    <col min="13" max="13" width="4.375" style="0" customWidth="1"/>
    <col min="14" max="14" width="4.875" style="0" customWidth="1"/>
    <col min="15" max="15" width="4.375" style="0" customWidth="1"/>
    <col min="16" max="16" width="4.25390625" style="0" customWidth="1"/>
    <col min="17" max="17" width="6.00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5.875" style="0" customWidth="1"/>
    <col min="44" max="44" width="4.375" style="0" customWidth="1"/>
    <col min="45" max="47" width="5.75390625" style="0" customWidth="1"/>
    <col min="48" max="50" width="6.00390625" style="0" customWidth="1"/>
  </cols>
  <sheetData>
    <row r="1" spans="1:132" ht="57.75" customHeight="1" thickBot="1">
      <c r="A1" s="77" t="s">
        <v>43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</row>
    <row r="2" spans="1:132" ht="25.5" customHeight="1" thickBot="1">
      <c r="A2" s="79" t="s">
        <v>0</v>
      </c>
      <c r="B2" s="82" t="s">
        <v>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  <c r="Q2" s="84"/>
      <c r="R2" s="84"/>
      <c r="S2" s="85" t="s">
        <v>21</v>
      </c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  <c r="AL2" s="87"/>
      <c r="AM2" s="88"/>
      <c r="AN2" s="71" t="s">
        <v>20</v>
      </c>
      <c r="AO2" s="89"/>
      <c r="AP2" s="90"/>
      <c r="AQ2" s="90"/>
      <c r="AR2" s="91"/>
      <c r="AS2" s="71" t="s">
        <v>23</v>
      </c>
      <c r="AT2" s="72"/>
      <c r="AU2" s="73"/>
      <c r="AV2" s="71" t="s">
        <v>34</v>
      </c>
      <c r="AW2" s="89"/>
      <c r="AX2" s="91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</row>
    <row r="3" spans="1:132" ht="25.5" customHeight="1" thickBot="1">
      <c r="A3" s="80"/>
      <c r="B3" s="59" t="s">
        <v>2</v>
      </c>
      <c r="C3" s="60"/>
      <c r="D3" s="61"/>
      <c r="E3" s="62"/>
      <c r="F3" s="59" t="s">
        <v>3</v>
      </c>
      <c r="G3" s="60"/>
      <c r="H3" s="61"/>
      <c r="I3" s="62"/>
      <c r="J3" s="59" t="s">
        <v>4</v>
      </c>
      <c r="K3" s="60"/>
      <c r="L3" s="61"/>
      <c r="M3" s="62"/>
      <c r="N3" s="59" t="s">
        <v>5</v>
      </c>
      <c r="O3" s="63"/>
      <c r="P3" s="64"/>
      <c r="Q3" s="64"/>
      <c r="R3" s="65"/>
      <c r="S3" s="59" t="s">
        <v>6</v>
      </c>
      <c r="T3" s="63"/>
      <c r="U3" s="64"/>
      <c r="V3" s="65"/>
      <c r="W3" s="70" t="s">
        <v>7</v>
      </c>
      <c r="X3" s="67"/>
      <c r="Y3" s="68"/>
      <c r="Z3" s="68"/>
      <c r="AA3" s="66" t="s">
        <v>8</v>
      </c>
      <c r="AB3" s="67"/>
      <c r="AC3" s="68"/>
      <c r="AD3" s="69"/>
      <c r="AE3" s="66" t="s">
        <v>19</v>
      </c>
      <c r="AF3" s="67"/>
      <c r="AG3" s="68"/>
      <c r="AH3" s="69"/>
      <c r="AI3" s="59" t="s">
        <v>5</v>
      </c>
      <c r="AJ3" s="63"/>
      <c r="AK3" s="64"/>
      <c r="AL3" s="64"/>
      <c r="AM3" s="65"/>
      <c r="AN3" s="92"/>
      <c r="AO3" s="93"/>
      <c r="AP3" s="94"/>
      <c r="AQ3" s="94"/>
      <c r="AR3" s="95"/>
      <c r="AS3" s="74"/>
      <c r="AT3" s="75"/>
      <c r="AU3" s="76"/>
      <c r="AV3" s="92"/>
      <c r="AW3" s="93"/>
      <c r="AX3" s="95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</row>
    <row r="4" spans="1:132" ht="69" customHeight="1" thickBot="1">
      <c r="A4" s="81"/>
      <c r="B4" s="4" t="s">
        <v>12</v>
      </c>
      <c r="C4" s="5" t="s">
        <v>11</v>
      </c>
      <c r="D4" s="6" t="s">
        <v>10</v>
      </c>
      <c r="E4" s="7" t="s">
        <v>14</v>
      </c>
      <c r="F4" s="8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25</v>
      </c>
      <c r="AT4" s="5" t="s">
        <v>26</v>
      </c>
      <c r="AU4" s="35" t="s">
        <v>24</v>
      </c>
      <c r="AV4" s="4" t="s">
        <v>12</v>
      </c>
      <c r="AW4" s="5" t="s">
        <v>11</v>
      </c>
      <c r="AX4" s="7" t="s">
        <v>13</v>
      </c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</row>
    <row r="5" spans="1:132" ht="46.5" customHeight="1">
      <c r="A5" s="26" t="s">
        <v>15</v>
      </c>
      <c r="B5" s="10"/>
      <c r="C5" s="11"/>
      <c r="D5" s="29"/>
      <c r="E5" s="30"/>
      <c r="F5" s="15"/>
      <c r="G5" s="11"/>
      <c r="H5" s="29"/>
      <c r="I5" s="30"/>
      <c r="J5" s="10">
        <v>440</v>
      </c>
      <c r="K5" s="11">
        <v>157</v>
      </c>
      <c r="L5" s="29">
        <v>596.1</v>
      </c>
      <c r="M5" s="32">
        <f>L5/K5*10</f>
        <v>37.968152866242036</v>
      </c>
      <c r="N5" s="10">
        <f aca="true" t="shared" si="0" ref="N5:O8">B5+F5+J5</f>
        <v>440</v>
      </c>
      <c r="O5" s="11">
        <f t="shared" si="0"/>
        <v>157</v>
      </c>
      <c r="P5" s="12">
        <f>O5/N5*100</f>
        <v>35.68181818181818</v>
      </c>
      <c r="Q5" s="29">
        <f>D5+H5+L5</f>
        <v>596.1</v>
      </c>
      <c r="R5" s="30">
        <f>Q5/O5*10</f>
        <v>37.968152866242036</v>
      </c>
      <c r="S5" s="10">
        <v>184</v>
      </c>
      <c r="T5" s="11"/>
      <c r="U5" s="29"/>
      <c r="V5" s="30" t="e">
        <f>U5/T5*10</f>
        <v>#DIV/0!</v>
      </c>
      <c r="W5" s="15">
        <v>706</v>
      </c>
      <c r="X5" s="11">
        <v>596</v>
      </c>
      <c r="Y5" s="29">
        <v>1197.4</v>
      </c>
      <c r="Z5" s="29">
        <f>Y5/X5*10</f>
        <v>20.09060402684564</v>
      </c>
      <c r="AA5" s="10">
        <v>529</v>
      </c>
      <c r="AB5" s="11"/>
      <c r="AC5" s="29"/>
      <c r="AD5" s="32" t="e">
        <f>AC5/AB5*10</f>
        <v>#DIV/0!</v>
      </c>
      <c r="AE5" s="10">
        <v>5</v>
      </c>
      <c r="AF5" s="11"/>
      <c r="AG5" s="12"/>
      <c r="AH5" s="14"/>
      <c r="AI5" s="10">
        <f aca="true" t="shared" si="1" ref="AI5:AJ9">S5+W5+AA5+AE5</f>
        <v>1424</v>
      </c>
      <c r="AJ5" s="11">
        <f t="shared" si="1"/>
        <v>596</v>
      </c>
      <c r="AK5" s="12">
        <f>AJ5/AI5*100</f>
        <v>41.853932584269664</v>
      </c>
      <c r="AL5" s="29">
        <f>U5+Y5+AC5+AG5</f>
        <v>1197.4</v>
      </c>
      <c r="AM5" s="30">
        <f>AL5/AJ5*10</f>
        <v>20.09060402684564</v>
      </c>
      <c r="AN5" s="10">
        <f aca="true" t="shared" si="2" ref="AN5:AO9">N5+AI5</f>
        <v>1864</v>
      </c>
      <c r="AO5" s="11">
        <f t="shared" si="2"/>
        <v>753</v>
      </c>
      <c r="AP5" s="12">
        <f>AO5/AN5*100</f>
        <v>40.396995708154506</v>
      </c>
      <c r="AQ5" s="29">
        <f>Q5+AL5</f>
        <v>1793.5</v>
      </c>
      <c r="AR5" s="30">
        <f>AQ5/AO5*10</f>
        <v>23.818061088977423</v>
      </c>
      <c r="AS5" s="10">
        <v>3</v>
      </c>
      <c r="AT5" s="11">
        <v>3</v>
      </c>
      <c r="AU5" s="36">
        <v>3</v>
      </c>
      <c r="AV5" s="10">
        <v>800</v>
      </c>
      <c r="AW5" s="11">
        <v>840</v>
      </c>
      <c r="AX5" s="13">
        <f>AW5/AV5*100</f>
        <v>105</v>
      </c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</row>
    <row r="6" spans="1:132" ht="46.5" customHeight="1">
      <c r="A6" s="27" t="s">
        <v>16</v>
      </c>
      <c r="B6" s="17">
        <v>25</v>
      </c>
      <c r="C6" s="18">
        <v>25</v>
      </c>
      <c r="D6" s="31">
        <v>95.6</v>
      </c>
      <c r="E6" s="34">
        <f>D6/C6*10</f>
        <v>38.239999999999995</v>
      </c>
      <c r="F6" s="20"/>
      <c r="G6" s="18"/>
      <c r="H6" s="31"/>
      <c r="I6" s="32"/>
      <c r="J6" s="17">
        <v>900</v>
      </c>
      <c r="K6" s="18">
        <v>725</v>
      </c>
      <c r="L6" s="31">
        <v>1716</v>
      </c>
      <c r="M6" s="32">
        <f>L6/K6*10</f>
        <v>23.668965517241382</v>
      </c>
      <c r="N6" s="10">
        <f t="shared" si="0"/>
        <v>925</v>
      </c>
      <c r="O6" s="11">
        <f t="shared" si="0"/>
        <v>750</v>
      </c>
      <c r="P6" s="12">
        <f>O6/N6*100</f>
        <v>81.08108108108108</v>
      </c>
      <c r="Q6" s="29">
        <f>D6+H6+L6</f>
        <v>1811.6</v>
      </c>
      <c r="R6" s="30">
        <f>Q6/O6*10</f>
        <v>24.154666666666667</v>
      </c>
      <c r="S6" s="17">
        <v>200</v>
      </c>
      <c r="T6" s="18"/>
      <c r="U6" s="31"/>
      <c r="V6" s="30" t="e">
        <f>U6/T6*10</f>
        <v>#DIV/0!</v>
      </c>
      <c r="W6" s="20">
        <v>550</v>
      </c>
      <c r="X6" s="18">
        <v>540</v>
      </c>
      <c r="Y6" s="31">
        <v>1334</v>
      </c>
      <c r="Z6" s="29">
        <f>Y6/X6*10</f>
        <v>24.703703703703702</v>
      </c>
      <c r="AA6" s="17">
        <v>450</v>
      </c>
      <c r="AB6" s="18">
        <v>62</v>
      </c>
      <c r="AC6" s="31">
        <v>176.3</v>
      </c>
      <c r="AD6" s="32">
        <f>AC6/AB6*10</f>
        <v>28.435483870967744</v>
      </c>
      <c r="AE6" s="17"/>
      <c r="AF6" s="18"/>
      <c r="AG6" s="19"/>
      <c r="AH6" s="14"/>
      <c r="AI6" s="10">
        <f t="shared" si="1"/>
        <v>1200</v>
      </c>
      <c r="AJ6" s="11">
        <f t="shared" si="1"/>
        <v>602</v>
      </c>
      <c r="AK6" s="12">
        <f>AJ6/AI6*100</f>
        <v>50.16666666666667</v>
      </c>
      <c r="AL6" s="29">
        <f>U6+Y6+AC6+AG6</f>
        <v>1510.3</v>
      </c>
      <c r="AM6" s="30">
        <f>AL6/AJ6*10</f>
        <v>25.088039867109636</v>
      </c>
      <c r="AN6" s="10">
        <f t="shared" si="2"/>
        <v>2125</v>
      </c>
      <c r="AO6" s="11">
        <f t="shared" si="2"/>
        <v>1352</v>
      </c>
      <c r="AP6" s="12">
        <f>AO6/AN6*100</f>
        <v>63.6235294117647</v>
      </c>
      <c r="AQ6" s="29">
        <f>Q6+AL6</f>
        <v>3321.8999999999996</v>
      </c>
      <c r="AR6" s="30">
        <f>AQ6/AO6*10</f>
        <v>24.570266272189343</v>
      </c>
      <c r="AS6" s="10">
        <v>3</v>
      </c>
      <c r="AT6" s="18">
        <v>2</v>
      </c>
      <c r="AU6" s="36">
        <v>2</v>
      </c>
      <c r="AV6" s="10">
        <v>1125</v>
      </c>
      <c r="AW6" s="11">
        <v>810</v>
      </c>
      <c r="AX6" s="13">
        <f>AW6/AV6*100</f>
        <v>72</v>
      </c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</row>
    <row r="7" spans="1:132" ht="46.5" customHeight="1">
      <c r="A7" s="27" t="s">
        <v>17</v>
      </c>
      <c r="B7" s="17">
        <v>30</v>
      </c>
      <c r="C7" s="18"/>
      <c r="D7" s="31"/>
      <c r="E7" s="32" t="e">
        <f>D7/C7*10</f>
        <v>#DIV/0!</v>
      </c>
      <c r="F7" s="20">
        <v>30</v>
      </c>
      <c r="G7" s="18">
        <v>22</v>
      </c>
      <c r="H7" s="31">
        <v>59</v>
      </c>
      <c r="I7" s="32">
        <f>H7/G7*10</f>
        <v>26.818181818181817</v>
      </c>
      <c r="J7" s="17">
        <v>35</v>
      </c>
      <c r="K7" s="18">
        <v>30</v>
      </c>
      <c r="L7" s="31">
        <v>95</v>
      </c>
      <c r="M7" s="32">
        <f>L7/K7*10</f>
        <v>31.666666666666664</v>
      </c>
      <c r="N7" s="10">
        <f t="shared" si="0"/>
        <v>95</v>
      </c>
      <c r="O7" s="11">
        <f t="shared" si="0"/>
        <v>52</v>
      </c>
      <c r="P7" s="12">
        <f>O7/N7*100</f>
        <v>54.736842105263165</v>
      </c>
      <c r="Q7" s="29">
        <f>D7+H7+L7</f>
        <v>154</v>
      </c>
      <c r="R7" s="30">
        <f>Q7/O7*10</f>
        <v>29.615384615384617</v>
      </c>
      <c r="S7" s="17"/>
      <c r="T7" s="18"/>
      <c r="U7" s="31"/>
      <c r="V7" s="30"/>
      <c r="W7" s="20">
        <v>508</v>
      </c>
      <c r="X7" s="18">
        <v>294</v>
      </c>
      <c r="Y7" s="31">
        <v>1179</v>
      </c>
      <c r="Z7" s="29">
        <f>Y7/X7*10</f>
        <v>40.102040816326536</v>
      </c>
      <c r="AA7" s="17"/>
      <c r="AB7" s="18"/>
      <c r="AC7" s="31"/>
      <c r="AD7" s="32"/>
      <c r="AE7" s="17"/>
      <c r="AF7" s="18"/>
      <c r="AG7" s="19"/>
      <c r="AH7" s="14"/>
      <c r="AI7" s="10">
        <f t="shared" si="1"/>
        <v>508</v>
      </c>
      <c r="AJ7" s="11">
        <f t="shared" si="1"/>
        <v>294</v>
      </c>
      <c r="AK7" s="12">
        <f>AJ7/AI7*100</f>
        <v>57.874015748031496</v>
      </c>
      <c r="AL7" s="29">
        <f>U7+Y7+AC7+AG7</f>
        <v>1179</v>
      </c>
      <c r="AM7" s="30">
        <f>AL7/AJ7*10</f>
        <v>40.102040816326536</v>
      </c>
      <c r="AN7" s="10">
        <f t="shared" si="2"/>
        <v>603</v>
      </c>
      <c r="AO7" s="11">
        <f t="shared" si="2"/>
        <v>346</v>
      </c>
      <c r="AP7" s="12">
        <f>AO7/AN7*100</f>
        <v>57.37976782752903</v>
      </c>
      <c r="AQ7" s="29">
        <f>Q7+AL7</f>
        <v>1333</v>
      </c>
      <c r="AR7" s="30">
        <f>AQ7/AO7*10</f>
        <v>38.52601156069364</v>
      </c>
      <c r="AS7" s="10">
        <v>3</v>
      </c>
      <c r="AT7" s="18">
        <v>2</v>
      </c>
      <c r="AU7" s="36">
        <v>2</v>
      </c>
      <c r="AV7" s="10">
        <v>500</v>
      </c>
      <c r="AW7" s="18">
        <v>400</v>
      </c>
      <c r="AX7" s="13">
        <f>AW7/AV7*100</f>
        <v>80</v>
      </c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</row>
    <row r="8" spans="1:132" ht="46.5" customHeight="1" thickBot="1">
      <c r="A8" s="28" t="s">
        <v>18</v>
      </c>
      <c r="B8" s="55"/>
      <c r="C8" s="56">
        <v>46</v>
      </c>
      <c r="D8" s="57">
        <v>138</v>
      </c>
      <c r="E8" s="58">
        <f>D8/C8*10</f>
        <v>30</v>
      </c>
      <c r="F8" s="25"/>
      <c r="G8" s="22"/>
      <c r="H8" s="33"/>
      <c r="I8" s="51"/>
      <c r="J8" s="21"/>
      <c r="K8" s="22"/>
      <c r="L8" s="33"/>
      <c r="M8" s="51"/>
      <c r="N8" s="21">
        <f t="shared" si="0"/>
        <v>0</v>
      </c>
      <c r="O8" s="22">
        <f t="shared" si="0"/>
        <v>46</v>
      </c>
      <c r="P8" s="12"/>
      <c r="Q8" s="29">
        <f>D8+H8+L8</f>
        <v>138</v>
      </c>
      <c r="R8" s="34">
        <f>Q8/O8*10</f>
        <v>30</v>
      </c>
      <c r="S8" s="21">
        <v>120</v>
      </c>
      <c r="T8" s="22">
        <v>68</v>
      </c>
      <c r="U8" s="33">
        <v>106</v>
      </c>
      <c r="V8" s="34">
        <f>U8/T8*10</f>
        <v>15.588235294117647</v>
      </c>
      <c r="W8" s="25"/>
      <c r="X8" s="22"/>
      <c r="Y8" s="33"/>
      <c r="Z8" s="33"/>
      <c r="AA8" s="21">
        <v>180</v>
      </c>
      <c r="AB8" s="22"/>
      <c r="AC8" s="33"/>
      <c r="AD8" s="51" t="e">
        <f>AC8/AB8*10</f>
        <v>#DIV/0!</v>
      </c>
      <c r="AE8" s="21"/>
      <c r="AF8" s="22"/>
      <c r="AG8" s="23"/>
      <c r="AH8" s="24"/>
      <c r="AI8" s="21">
        <f t="shared" si="1"/>
        <v>300</v>
      </c>
      <c r="AJ8" s="22">
        <f t="shared" si="1"/>
        <v>68</v>
      </c>
      <c r="AK8" s="23">
        <f>AJ8/AI8*100</f>
        <v>22.666666666666664</v>
      </c>
      <c r="AL8" s="33">
        <f>U8+Y8+AC8+AG8</f>
        <v>106</v>
      </c>
      <c r="AM8" s="34">
        <f>AL8/AJ8*10</f>
        <v>15.588235294117647</v>
      </c>
      <c r="AN8" s="21">
        <f t="shared" si="2"/>
        <v>300</v>
      </c>
      <c r="AO8" s="22">
        <f t="shared" si="2"/>
        <v>114</v>
      </c>
      <c r="AP8" s="23">
        <f>AO8/AN8*100</f>
        <v>38</v>
      </c>
      <c r="AQ8" s="33">
        <f>Q8+AL8</f>
        <v>244</v>
      </c>
      <c r="AR8" s="34">
        <f>AQ8/AO8*10</f>
        <v>21.403508771929825</v>
      </c>
      <c r="AS8" s="21">
        <v>1</v>
      </c>
      <c r="AT8" s="38">
        <v>1</v>
      </c>
      <c r="AU8" s="37">
        <v>1</v>
      </c>
      <c r="AV8" s="21">
        <v>300</v>
      </c>
      <c r="AW8" s="22">
        <v>300</v>
      </c>
      <c r="AX8" s="24">
        <f>AW8/AV8*100</f>
        <v>100</v>
      </c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</row>
    <row r="9" spans="1:132" s="50" customFormat="1" ht="44.25" customHeight="1" thickBot="1">
      <c r="A9" s="39" t="s">
        <v>1</v>
      </c>
      <c r="B9" s="40">
        <f>SUM(B5:B8)</f>
        <v>55</v>
      </c>
      <c r="C9" s="53">
        <f>SUM(C5:C8)</f>
        <v>71</v>
      </c>
      <c r="D9" s="41">
        <f>SUM(D5:D8)</f>
        <v>233.6</v>
      </c>
      <c r="E9" s="46">
        <f>D9/C9*10</f>
        <v>32.901408450704224</v>
      </c>
      <c r="F9" s="40">
        <f>SUM(F5:F8)</f>
        <v>30</v>
      </c>
      <c r="G9" s="53">
        <f>SUM(G5:G8)</f>
        <v>22</v>
      </c>
      <c r="H9" s="41">
        <f>SUM(H5:H8)</f>
        <v>59</v>
      </c>
      <c r="I9" s="46">
        <f>H9/G9*10</f>
        <v>26.818181818181817</v>
      </c>
      <c r="J9" s="40">
        <f>SUM(J5:J8)</f>
        <v>1375</v>
      </c>
      <c r="K9" s="53">
        <f>SUM(K5:K8)</f>
        <v>912</v>
      </c>
      <c r="L9" s="41">
        <f>SUM(L5:L8)</f>
        <v>2407.1</v>
      </c>
      <c r="M9" s="46">
        <f>L9/K9*10</f>
        <v>26.39364035087719</v>
      </c>
      <c r="N9" s="41">
        <f>SUM(N5:N8)</f>
        <v>1460</v>
      </c>
      <c r="O9" s="53">
        <f>SUM(O5:O8)</f>
        <v>1005</v>
      </c>
      <c r="P9" s="44">
        <f>O9/N9*100</f>
        <v>68.83561643835617</v>
      </c>
      <c r="Q9" s="45">
        <f>SUM(Q5:Q8)</f>
        <v>2699.7</v>
      </c>
      <c r="R9" s="46">
        <f>Q9/O9*10</f>
        <v>26.86268656716418</v>
      </c>
      <c r="S9" s="40">
        <f>SUM(S5:S8)</f>
        <v>504</v>
      </c>
      <c r="T9" s="53">
        <f>SUM(T5:T8)</f>
        <v>68</v>
      </c>
      <c r="U9" s="52">
        <f>SUM(U5:U8)</f>
        <v>106</v>
      </c>
      <c r="V9" s="46">
        <f>U9/T9*10</f>
        <v>15.588235294117647</v>
      </c>
      <c r="W9" s="40">
        <f>SUM(W5:W8)</f>
        <v>1764</v>
      </c>
      <c r="X9" s="53">
        <f>SUM(X5:X8)</f>
        <v>1430</v>
      </c>
      <c r="Y9" s="52">
        <f>SUM(Y5:Y8)</f>
        <v>3710.4</v>
      </c>
      <c r="Z9" s="46">
        <f>Y9/X9*10</f>
        <v>25.946853146853147</v>
      </c>
      <c r="AA9" s="40">
        <f>SUM(AA5:AA8)</f>
        <v>1159</v>
      </c>
      <c r="AB9" s="53">
        <f>SUM(AB5:AB8)</f>
        <v>62</v>
      </c>
      <c r="AC9" s="52">
        <f>SUM(AC5:AC8)</f>
        <v>176.3</v>
      </c>
      <c r="AD9" s="46">
        <f>AC9/AB9*10</f>
        <v>28.435483870967744</v>
      </c>
      <c r="AE9" s="47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 t="shared" si="1"/>
        <v>3432</v>
      </c>
      <c r="AJ9" s="53">
        <f t="shared" si="1"/>
        <v>1560</v>
      </c>
      <c r="AK9" s="44">
        <f>AJ9/AI9*100</f>
        <v>45.45454545454545</v>
      </c>
      <c r="AL9" s="45">
        <f>U9+Y9+AC9+AG9</f>
        <v>3992.7000000000003</v>
      </c>
      <c r="AM9" s="46">
        <f>AL9/AJ9*10</f>
        <v>25.59423076923077</v>
      </c>
      <c r="AN9" s="40">
        <f t="shared" si="2"/>
        <v>4892</v>
      </c>
      <c r="AO9" s="53">
        <f t="shared" si="2"/>
        <v>2565</v>
      </c>
      <c r="AP9" s="44">
        <f>AO9/AN9*100</f>
        <v>52.432542927228134</v>
      </c>
      <c r="AQ9" s="45">
        <f>Q9+AL9</f>
        <v>6692.4</v>
      </c>
      <c r="AR9" s="45">
        <f>AQ9/AO9*10</f>
        <v>26.091228070175436</v>
      </c>
      <c r="AS9" s="40">
        <f>SUM(AS5:AS8)</f>
        <v>10</v>
      </c>
      <c r="AT9" s="41">
        <f>SUM(AT5:AT8)</f>
        <v>8</v>
      </c>
      <c r="AU9" s="48">
        <f>SUM(AU5:AU8)</f>
        <v>8</v>
      </c>
      <c r="AV9" s="41">
        <f>SUM(AV5:AV8)</f>
        <v>2725</v>
      </c>
      <c r="AW9" s="53">
        <f>SUM(AW5:AW8)</f>
        <v>2350</v>
      </c>
      <c r="AX9" s="42">
        <f>AW9/AV9*100</f>
        <v>86.23853211009175</v>
      </c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</row>
    <row r="10" ht="12.75">
      <c r="O10" s="54"/>
    </row>
  </sheetData>
  <sheetProtection/>
  <mergeCells count="16">
    <mergeCell ref="A2:A4"/>
    <mergeCell ref="B2:R2"/>
    <mergeCell ref="S2:AM2"/>
    <mergeCell ref="AN2:AR3"/>
    <mergeCell ref="B3:E3"/>
    <mergeCell ref="F3:I3"/>
    <mergeCell ref="A1:AX1"/>
    <mergeCell ref="AV2:AX3"/>
    <mergeCell ref="J3:M3"/>
    <mergeCell ref="N3:R3"/>
    <mergeCell ref="S3:V3"/>
    <mergeCell ref="AA3:AD3"/>
    <mergeCell ref="W3:Z3"/>
    <mergeCell ref="AS2:AU3"/>
    <mergeCell ref="AE3:AH3"/>
    <mergeCell ref="AI3:AM3"/>
  </mergeCells>
  <printOptions/>
  <pageMargins left="0.31496062992125984" right="0.35433070866141736" top="0.984251968503937" bottom="0.984251968503937" header="0.5118110236220472" footer="0.5118110236220472"/>
  <pageSetup orientation="landscape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9"/>
  <dimension ref="A1:EB10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16" sqref="T16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6.375" style="0" customWidth="1"/>
    <col min="13" max="13" width="4.375" style="0" customWidth="1"/>
    <col min="14" max="14" width="4.875" style="0" customWidth="1"/>
    <col min="15" max="15" width="4.375" style="0" customWidth="1"/>
    <col min="16" max="16" width="4.25390625" style="0" customWidth="1"/>
    <col min="17" max="17" width="6.00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5.875" style="0" customWidth="1"/>
    <col min="44" max="44" width="4.375" style="0" customWidth="1"/>
    <col min="45" max="47" width="5.75390625" style="0" customWidth="1"/>
    <col min="48" max="50" width="6.00390625" style="0" customWidth="1"/>
  </cols>
  <sheetData>
    <row r="1" spans="1:132" ht="57.75" customHeight="1" thickBot="1">
      <c r="A1" s="77" t="s">
        <v>44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</row>
    <row r="2" spans="1:132" ht="25.5" customHeight="1" thickBot="1">
      <c r="A2" s="79" t="s">
        <v>0</v>
      </c>
      <c r="B2" s="82" t="s">
        <v>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  <c r="Q2" s="84"/>
      <c r="R2" s="84"/>
      <c r="S2" s="85" t="s">
        <v>21</v>
      </c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  <c r="AL2" s="87"/>
      <c r="AM2" s="88"/>
      <c r="AN2" s="71" t="s">
        <v>20</v>
      </c>
      <c r="AO2" s="89"/>
      <c r="AP2" s="90"/>
      <c r="AQ2" s="90"/>
      <c r="AR2" s="91"/>
      <c r="AS2" s="71" t="s">
        <v>23</v>
      </c>
      <c r="AT2" s="72"/>
      <c r="AU2" s="73"/>
      <c r="AV2" s="71" t="s">
        <v>34</v>
      </c>
      <c r="AW2" s="89"/>
      <c r="AX2" s="91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</row>
    <row r="3" spans="1:132" ht="25.5" customHeight="1" thickBot="1">
      <c r="A3" s="80"/>
      <c r="B3" s="59" t="s">
        <v>2</v>
      </c>
      <c r="C3" s="60"/>
      <c r="D3" s="61"/>
      <c r="E3" s="62"/>
      <c r="F3" s="59" t="s">
        <v>3</v>
      </c>
      <c r="G3" s="60"/>
      <c r="H3" s="61"/>
      <c r="I3" s="62"/>
      <c r="J3" s="59" t="s">
        <v>4</v>
      </c>
      <c r="K3" s="60"/>
      <c r="L3" s="61"/>
      <c r="M3" s="62"/>
      <c r="N3" s="59" t="s">
        <v>5</v>
      </c>
      <c r="O3" s="63"/>
      <c r="P3" s="64"/>
      <c r="Q3" s="64"/>
      <c r="R3" s="65"/>
      <c r="S3" s="59" t="s">
        <v>6</v>
      </c>
      <c r="T3" s="63"/>
      <c r="U3" s="64"/>
      <c r="V3" s="65"/>
      <c r="W3" s="70" t="s">
        <v>7</v>
      </c>
      <c r="X3" s="67"/>
      <c r="Y3" s="68"/>
      <c r="Z3" s="68"/>
      <c r="AA3" s="66" t="s">
        <v>8</v>
      </c>
      <c r="AB3" s="67"/>
      <c r="AC3" s="68"/>
      <c r="AD3" s="69"/>
      <c r="AE3" s="66" t="s">
        <v>19</v>
      </c>
      <c r="AF3" s="67"/>
      <c r="AG3" s="68"/>
      <c r="AH3" s="69"/>
      <c r="AI3" s="59" t="s">
        <v>5</v>
      </c>
      <c r="AJ3" s="63"/>
      <c r="AK3" s="64"/>
      <c r="AL3" s="64"/>
      <c r="AM3" s="65"/>
      <c r="AN3" s="92"/>
      <c r="AO3" s="93"/>
      <c r="AP3" s="94"/>
      <c r="AQ3" s="94"/>
      <c r="AR3" s="95"/>
      <c r="AS3" s="74"/>
      <c r="AT3" s="75"/>
      <c r="AU3" s="76"/>
      <c r="AV3" s="92"/>
      <c r="AW3" s="93"/>
      <c r="AX3" s="95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</row>
    <row r="4" spans="1:132" ht="69" customHeight="1" thickBot="1">
      <c r="A4" s="81"/>
      <c r="B4" s="4" t="s">
        <v>12</v>
      </c>
      <c r="C4" s="5" t="s">
        <v>11</v>
      </c>
      <c r="D4" s="6" t="s">
        <v>10</v>
      </c>
      <c r="E4" s="7" t="s">
        <v>14</v>
      </c>
      <c r="F4" s="8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25</v>
      </c>
      <c r="AT4" s="5" t="s">
        <v>26</v>
      </c>
      <c r="AU4" s="35" t="s">
        <v>24</v>
      </c>
      <c r="AV4" s="4" t="s">
        <v>12</v>
      </c>
      <c r="AW4" s="5" t="s">
        <v>11</v>
      </c>
      <c r="AX4" s="7" t="s">
        <v>13</v>
      </c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</row>
    <row r="5" spans="1:132" ht="46.5" customHeight="1">
      <c r="A5" s="26" t="s">
        <v>15</v>
      </c>
      <c r="B5" s="10"/>
      <c r="C5" s="11"/>
      <c r="D5" s="29"/>
      <c r="E5" s="30"/>
      <c r="F5" s="15"/>
      <c r="G5" s="11"/>
      <c r="H5" s="29"/>
      <c r="I5" s="30"/>
      <c r="J5" s="10">
        <v>440</v>
      </c>
      <c r="K5" s="11">
        <v>167</v>
      </c>
      <c r="L5" s="29">
        <v>633.6</v>
      </c>
      <c r="M5" s="32">
        <f>L5/K5*10</f>
        <v>37.94011976047904</v>
      </c>
      <c r="N5" s="10">
        <f aca="true" t="shared" si="0" ref="N5:O8">B5+F5+J5</f>
        <v>440</v>
      </c>
      <c r="O5" s="11">
        <f t="shared" si="0"/>
        <v>167</v>
      </c>
      <c r="P5" s="12">
        <f>O5/N5*100</f>
        <v>37.95454545454545</v>
      </c>
      <c r="Q5" s="29">
        <f>D5+H5+L5</f>
        <v>633.6</v>
      </c>
      <c r="R5" s="30">
        <f>Q5/O5*10</f>
        <v>37.94011976047904</v>
      </c>
      <c r="S5" s="10">
        <v>184</v>
      </c>
      <c r="T5" s="11"/>
      <c r="U5" s="29"/>
      <c r="V5" s="30" t="e">
        <f>U5/T5*10</f>
        <v>#DIV/0!</v>
      </c>
      <c r="W5" s="15">
        <v>706</v>
      </c>
      <c r="X5" s="11">
        <v>634</v>
      </c>
      <c r="Y5" s="29">
        <v>1305.2</v>
      </c>
      <c r="Z5" s="29">
        <f>Y5/X5*10</f>
        <v>20.586750788643535</v>
      </c>
      <c r="AA5" s="10">
        <v>529</v>
      </c>
      <c r="AB5" s="11"/>
      <c r="AC5" s="29"/>
      <c r="AD5" s="32" t="e">
        <f>AC5/AB5*10</f>
        <v>#DIV/0!</v>
      </c>
      <c r="AE5" s="10">
        <v>5</v>
      </c>
      <c r="AF5" s="11"/>
      <c r="AG5" s="12"/>
      <c r="AH5" s="14"/>
      <c r="AI5" s="10">
        <f aca="true" t="shared" si="1" ref="AI5:AJ9">S5+W5+AA5+AE5</f>
        <v>1424</v>
      </c>
      <c r="AJ5" s="11">
        <f t="shared" si="1"/>
        <v>634</v>
      </c>
      <c r="AK5" s="12">
        <f>AJ5/AI5*100</f>
        <v>44.52247191011236</v>
      </c>
      <c r="AL5" s="29">
        <f>U5+Y5+AC5+AG5</f>
        <v>1305.2</v>
      </c>
      <c r="AM5" s="30">
        <f>AL5/AJ5*10</f>
        <v>20.586750788643535</v>
      </c>
      <c r="AN5" s="10">
        <f aca="true" t="shared" si="2" ref="AN5:AO9">N5+AI5</f>
        <v>1864</v>
      </c>
      <c r="AO5" s="11">
        <f t="shared" si="2"/>
        <v>801</v>
      </c>
      <c r="AP5" s="12">
        <f>AO5/AN5*100</f>
        <v>42.972103004291846</v>
      </c>
      <c r="AQ5" s="29">
        <f>Q5+AL5</f>
        <v>1938.8000000000002</v>
      </c>
      <c r="AR5" s="30">
        <f>AQ5/AO5*10</f>
        <v>24.20474406991261</v>
      </c>
      <c r="AS5" s="10">
        <v>3</v>
      </c>
      <c r="AT5" s="11">
        <v>3</v>
      </c>
      <c r="AU5" s="36">
        <v>3</v>
      </c>
      <c r="AV5" s="10">
        <v>800</v>
      </c>
      <c r="AW5" s="11">
        <v>840</v>
      </c>
      <c r="AX5" s="13">
        <f>AW5/AV5*100</f>
        <v>105</v>
      </c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</row>
    <row r="6" spans="1:132" ht="46.5" customHeight="1">
      <c r="A6" s="27" t="s">
        <v>16</v>
      </c>
      <c r="B6" s="17">
        <v>25</v>
      </c>
      <c r="C6" s="18">
        <v>25</v>
      </c>
      <c r="D6" s="31">
        <v>95.6</v>
      </c>
      <c r="E6" s="34">
        <f>D6/C6*10</f>
        <v>38.239999999999995</v>
      </c>
      <c r="F6" s="20"/>
      <c r="G6" s="18"/>
      <c r="H6" s="31"/>
      <c r="I6" s="32"/>
      <c r="J6" s="17">
        <v>900</v>
      </c>
      <c r="K6" s="18">
        <v>725</v>
      </c>
      <c r="L6" s="31">
        <v>1716</v>
      </c>
      <c r="M6" s="32">
        <f>L6/K6*10</f>
        <v>23.668965517241382</v>
      </c>
      <c r="N6" s="10">
        <f t="shared" si="0"/>
        <v>925</v>
      </c>
      <c r="O6" s="11">
        <f t="shared" si="0"/>
        <v>750</v>
      </c>
      <c r="P6" s="12">
        <f>O6/N6*100</f>
        <v>81.08108108108108</v>
      </c>
      <c r="Q6" s="29">
        <f>D6+H6+L6</f>
        <v>1811.6</v>
      </c>
      <c r="R6" s="30">
        <f>Q6/O6*10</f>
        <v>24.154666666666667</v>
      </c>
      <c r="S6" s="17">
        <v>200</v>
      </c>
      <c r="T6" s="18"/>
      <c r="U6" s="31"/>
      <c r="V6" s="30" t="e">
        <f>U6/T6*10</f>
        <v>#DIV/0!</v>
      </c>
      <c r="W6" s="20">
        <v>550</v>
      </c>
      <c r="X6" s="18">
        <v>550</v>
      </c>
      <c r="Y6" s="31">
        <v>1360</v>
      </c>
      <c r="Z6" s="29">
        <f>Y6/X6*10</f>
        <v>24.727272727272727</v>
      </c>
      <c r="AA6" s="17">
        <v>450</v>
      </c>
      <c r="AB6" s="18">
        <v>95</v>
      </c>
      <c r="AC6" s="31">
        <v>237</v>
      </c>
      <c r="AD6" s="32">
        <f>AC6/AB6*10</f>
        <v>24.947368421052634</v>
      </c>
      <c r="AE6" s="17"/>
      <c r="AF6" s="18"/>
      <c r="AG6" s="19"/>
      <c r="AH6" s="14"/>
      <c r="AI6" s="10">
        <f t="shared" si="1"/>
        <v>1200</v>
      </c>
      <c r="AJ6" s="11">
        <f t="shared" si="1"/>
        <v>645</v>
      </c>
      <c r="AK6" s="12">
        <f>AJ6/AI6*100</f>
        <v>53.75</v>
      </c>
      <c r="AL6" s="29">
        <f>U6+Y6+AC6+AG6</f>
        <v>1597</v>
      </c>
      <c r="AM6" s="30">
        <f>AL6/AJ6*10</f>
        <v>24.759689922480618</v>
      </c>
      <c r="AN6" s="10">
        <f t="shared" si="2"/>
        <v>2125</v>
      </c>
      <c r="AO6" s="11">
        <f t="shared" si="2"/>
        <v>1395</v>
      </c>
      <c r="AP6" s="12">
        <f>AO6/AN6*100</f>
        <v>65.64705882352942</v>
      </c>
      <c r="AQ6" s="29">
        <f>Q6+AL6</f>
        <v>3408.6</v>
      </c>
      <c r="AR6" s="30">
        <f>AQ6/AO6*10</f>
        <v>24.434408602150537</v>
      </c>
      <c r="AS6" s="10">
        <v>3</v>
      </c>
      <c r="AT6" s="18">
        <v>2</v>
      </c>
      <c r="AU6" s="36">
        <v>2</v>
      </c>
      <c r="AV6" s="10">
        <v>1125</v>
      </c>
      <c r="AW6" s="11">
        <v>810</v>
      </c>
      <c r="AX6" s="13">
        <f>AW6/AV6*100</f>
        <v>72</v>
      </c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</row>
    <row r="7" spans="1:132" ht="46.5" customHeight="1">
      <c r="A7" s="27" t="s">
        <v>17</v>
      </c>
      <c r="B7" s="17">
        <v>30</v>
      </c>
      <c r="C7" s="18"/>
      <c r="D7" s="31"/>
      <c r="E7" s="32" t="e">
        <f>D7/C7*10</f>
        <v>#DIV/0!</v>
      </c>
      <c r="F7" s="20">
        <v>30</v>
      </c>
      <c r="G7" s="18">
        <v>22</v>
      </c>
      <c r="H7" s="31">
        <v>59</v>
      </c>
      <c r="I7" s="32">
        <f>H7/G7*10</f>
        <v>26.818181818181817</v>
      </c>
      <c r="J7" s="17">
        <v>35</v>
      </c>
      <c r="K7" s="18">
        <v>30</v>
      </c>
      <c r="L7" s="31">
        <v>95</v>
      </c>
      <c r="M7" s="32">
        <f>L7/K7*10</f>
        <v>31.666666666666664</v>
      </c>
      <c r="N7" s="10">
        <f t="shared" si="0"/>
        <v>95</v>
      </c>
      <c r="O7" s="11">
        <f t="shared" si="0"/>
        <v>52</v>
      </c>
      <c r="P7" s="12">
        <f>O7/N7*100</f>
        <v>54.736842105263165</v>
      </c>
      <c r="Q7" s="29">
        <f>D7+H7+L7</f>
        <v>154</v>
      </c>
      <c r="R7" s="30">
        <f>Q7/O7*10</f>
        <v>29.615384615384617</v>
      </c>
      <c r="S7" s="17"/>
      <c r="T7" s="18"/>
      <c r="U7" s="31"/>
      <c r="V7" s="30"/>
      <c r="W7" s="20">
        <v>508</v>
      </c>
      <c r="X7" s="18">
        <v>304</v>
      </c>
      <c r="Y7" s="31">
        <v>1221</v>
      </c>
      <c r="Z7" s="29">
        <f>Y7/X7*10</f>
        <v>40.16447368421052</v>
      </c>
      <c r="AA7" s="17"/>
      <c r="AB7" s="18"/>
      <c r="AC7" s="31"/>
      <c r="AD7" s="32"/>
      <c r="AE7" s="17"/>
      <c r="AF7" s="18"/>
      <c r="AG7" s="19"/>
      <c r="AH7" s="14"/>
      <c r="AI7" s="10">
        <f t="shared" si="1"/>
        <v>508</v>
      </c>
      <c r="AJ7" s="11">
        <f t="shared" si="1"/>
        <v>304</v>
      </c>
      <c r="AK7" s="12">
        <f>AJ7/AI7*100</f>
        <v>59.84251968503938</v>
      </c>
      <c r="AL7" s="29">
        <f>U7+Y7+AC7+AG7</f>
        <v>1221</v>
      </c>
      <c r="AM7" s="30">
        <f>AL7/AJ7*10</f>
        <v>40.16447368421052</v>
      </c>
      <c r="AN7" s="10">
        <f t="shared" si="2"/>
        <v>603</v>
      </c>
      <c r="AO7" s="11">
        <f t="shared" si="2"/>
        <v>356</v>
      </c>
      <c r="AP7" s="12">
        <f>AO7/AN7*100</f>
        <v>59.03814262023217</v>
      </c>
      <c r="AQ7" s="29">
        <f>Q7+AL7</f>
        <v>1375</v>
      </c>
      <c r="AR7" s="30">
        <f>AQ7/AO7*10</f>
        <v>38.62359550561798</v>
      </c>
      <c r="AS7" s="10">
        <v>3</v>
      </c>
      <c r="AT7" s="18">
        <v>1</v>
      </c>
      <c r="AU7" s="36">
        <v>1</v>
      </c>
      <c r="AV7" s="10">
        <v>500</v>
      </c>
      <c r="AW7" s="18">
        <v>400</v>
      </c>
      <c r="AX7" s="13">
        <f>AW7/AV7*100</f>
        <v>80</v>
      </c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</row>
    <row r="8" spans="1:132" ht="46.5" customHeight="1" thickBot="1">
      <c r="A8" s="28" t="s">
        <v>18</v>
      </c>
      <c r="B8" s="55"/>
      <c r="C8" s="56">
        <v>46</v>
      </c>
      <c r="D8" s="57">
        <v>138</v>
      </c>
      <c r="E8" s="58">
        <f>D8/C8*10</f>
        <v>30</v>
      </c>
      <c r="F8" s="25"/>
      <c r="G8" s="22"/>
      <c r="H8" s="33"/>
      <c r="I8" s="51"/>
      <c r="J8" s="21"/>
      <c r="K8" s="22"/>
      <c r="L8" s="33"/>
      <c r="M8" s="51"/>
      <c r="N8" s="21">
        <f t="shared" si="0"/>
        <v>0</v>
      </c>
      <c r="O8" s="22">
        <f t="shared" si="0"/>
        <v>46</v>
      </c>
      <c r="P8" s="12"/>
      <c r="Q8" s="29">
        <f>D8+H8+L8</f>
        <v>138</v>
      </c>
      <c r="R8" s="34">
        <f>Q8/O8*10</f>
        <v>30</v>
      </c>
      <c r="S8" s="21">
        <v>120</v>
      </c>
      <c r="T8" s="22">
        <v>80</v>
      </c>
      <c r="U8" s="33">
        <v>127.8</v>
      </c>
      <c r="V8" s="34">
        <f>U8/T8*10</f>
        <v>15.975</v>
      </c>
      <c r="W8" s="25"/>
      <c r="X8" s="22"/>
      <c r="Y8" s="33"/>
      <c r="Z8" s="33"/>
      <c r="AA8" s="21">
        <v>180</v>
      </c>
      <c r="AB8" s="22"/>
      <c r="AC8" s="33"/>
      <c r="AD8" s="51" t="e">
        <f>AC8/AB8*10</f>
        <v>#DIV/0!</v>
      </c>
      <c r="AE8" s="21"/>
      <c r="AF8" s="22"/>
      <c r="AG8" s="23"/>
      <c r="AH8" s="24"/>
      <c r="AI8" s="21">
        <f t="shared" si="1"/>
        <v>300</v>
      </c>
      <c r="AJ8" s="22">
        <f t="shared" si="1"/>
        <v>80</v>
      </c>
      <c r="AK8" s="23">
        <f>AJ8/AI8*100</f>
        <v>26.666666666666668</v>
      </c>
      <c r="AL8" s="33">
        <f>U8+Y8+AC8+AG8</f>
        <v>127.8</v>
      </c>
      <c r="AM8" s="34">
        <f>AL8/AJ8*10</f>
        <v>15.975</v>
      </c>
      <c r="AN8" s="21">
        <f t="shared" si="2"/>
        <v>300</v>
      </c>
      <c r="AO8" s="22">
        <f t="shared" si="2"/>
        <v>126</v>
      </c>
      <c r="AP8" s="23">
        <f>AO8/AN8*100</f>
        <v>42</v>
      </c>
      <c r="AQ8" s="33">
        <f>Q8+AL8</f>
        <v>265.8</v>
      </c>
      <c r="AR8" s="34">
        <f>AQ8/AO8*10</f>
        <v>21.095238095238095</v>
      </c>
      <c r="AS8" s="21">
        <v>1</v>
      </c>
      <c r="AT8" s="38">
        <v>1</v>
      </c>
      <c r="AU8" s="37">
        <v>1</v>
      </c>
      <c r="AV8" s="21">
        <v>300</v>
      </c>
      <c r="AW8" s="22">
        <v>300</v>
      </c>
      <c r="AX8" s="24">
        <f>AW8/AV8*100</f>
        <v>100</v>
      </c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</row>
    <row r="9" spans="1:132" s="50" customFormat="1" ht="44.25" customHeight="1" thickBot="1">
      <c r="A9" s="39" t="s">
        <v>1</v>
      </c>
      <c r="B9" s="40">
        <f>SUM(B5:B8)</f>
        <v>55</v>
      </c>
      <c r="C9" s="53">
        <f>SUM(C5:C8)</f>
        <v>71</v>
      </c>
      <c r="D9" s="41">
        <f>SUM(D5:D8)</f>
        <v>233.6</v>
      </c>
      <c r="E9" s="46">
        <f>D9/C9*10</f>
        <v>32.901408450704224</v>
      </c>
      <c r="F9" s="40">
        <f>SUM(F5:F8)</f>
        <v>30</v>
      </c>
      <c r="G9" s="53">
        <f>SUM(G5:G8)</f>
        <v>22</v>
      </c>
      <c r="H9" s="41">
        <f>SUM(H5:H8)</f>
        <v>59</v>
      </c>
      <c r="I9" s="46">
        <f>H9/G9*10</f>
        <v>26.818181818181817</v>
      </c>
      <c r="J9" s="40">
        <f>SUM(J5:J8)</f>
        <v>1375</v>
      </c>
      <c r="K9" s="53">
        <f>SUM(K5:K8)</f>
        <v>922</v>
      </c>
      <c r="L9" s="41">
        <f>SUM(L5:L8)</f>
        <v>2444.6</v>
      </c>
      <c r="M9" s="46">
        <f>L9/K9*10</f>
        <v>26.51409978308026</v>
      </c>
      <c r="N9" s="41">
        <f>SUM(N5:N8)</f>
        <v>1460</v>
      </c>
      <c r="O9" s="53">
        <f>SUM(O5:O8)</f>
        <v>1015</v>
      </c>
      <c r="P9" s="44">
        <f>O9/N9*100</f>
        <v>69.52054794520548</v>
      </c>
      <c r="Q9" s="45">
        <f>SUM(Q5:Q8)</f>
        <v>2737.2</v>
      </c>
      <c r="R9" s="46">
        <f>Q9/O9*10</f>
        <v>26.96748768472906</v>
      </c>
      <c r="S9" s="40">
        <f>SUM(S5:S8)</f>
        <v>504</v>
      </c>
      <c r="T9" s="53">
        <f>SUM(T5:T8)</f>
        <v>80</v>
      </c>
      <c r="U9" s="52">
        <f>SUM(U5:U8)</f>
        <v>127.8</v>
      </c>
      <c r="V9" s="46">
        <f>U9/T9*10</f>
        <v>15.975</v>
      </c>
      <c r="W9" s="40">
        <f>SUM(W5:W8)</f>
        <v>1764</v>
      </c>
      <c r="X9" s="53">
        <f>SUM(X5:X8)</f>
        <v>1488</v>
      </c>
      <c r="Y9" s="52">
        <f>SUM(Y5:Y8)</f>
        <v>3886.2</v>
      </c>
      <c r="Z9" s="46">
        <f>Y9/X9*10</f>
        <v>26.116935483870964</v>
      </c>
      <c r="AA9" s="40">
        <f>SUM(AA5:AA8)</f>
        <v>1159</v>
      </c>
      <c r="AB9" s="53">
        <f>SUM(AB5:AB8)</f>
        <v>95</v>
      </c>
      <c r="AC9" s="52">
        <f>SUM(AC5:AC8)</f>
        <v>237</v>
      </c>
      <c r="AD9" s="46">
        <f>AC9/AB9*10</f>
        <v>24.947368421052634</v>
      </c>
      <c r="AE9" s="47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 t="shared" si="1"/>
        <v>3432</v>
      </c>
      <c r="AJ9" s="53">
        <f t="shared" si="1"/>
        <v>1663</v>
      </c>
      <c r="AK9" s="44">
        <f>AJ9/AI9*100</f>
        <v>48.455710955710956</v>
      </c>
      <c r="AL9" s="45">
        <f>U9+Y9+AC9+AG9</f>
        <v>4251</v>
      </c>
      <c r="AM9" s="46">
        <f>AL9/AJ9*10</f>
        <v>25.5622369212267</v>
      </c>
      <c r="AN9" s="40">
        <f t="shared" si="2"/>
        <v>4892</v>
      </c>
      <c r="AO9" s="53">
        <f t="shared" si="2"/>
        <v>2678</v>
      </c>
      <c r="AP9" s="44">
        <f>AO9/AN9*100</f>
        <v>54.74243663123467</v>
      </c>
      <c r="AQ9" s="45">
        <f>Q9+AL9</f>
        <v>6988.2</v>
      </c>
      <c r="AR9" s="45">
        <f>AQ9/AO9*10</f>
        <v>26.09484690067214</v>
      </c>
      <c r="AS9" s="40">
        <f>SUM(AS5:AS8)</f>
        <v>10</v>
      </c>
      <c r="AT9" s="41">
        <f>SUM(AT5:AT8)</f>
        <v>7</v>
      </c>
      <c r="AU9" s="48">
        <f>SUM(AU5:AU8)</f>
        <v>7</v>
      </c>
      <c r="AV9" s="41">
        <f>SUM(AV5:AV8)</f>
        <v>2725</v>
      </c>
      <c r="AW9" s="53">
        <f>SUM(AW5:AW8)</f>
        <v>2350</v>
      </c>
      <c r="AX9" s="42">
        <f>AW9/AV9*100</f>
        <v>86.23853211009175</v>
      </c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</row>
    <row r="10" ht="12.75">
      <c r="O10" s="54"/>
    </row>
  </sheetData>
  <sheetProtection/>
  <mergeCells count="16">
    <mergeCell ref="A1:AX1"/>
    <mergeCell ref="AV2:AX3"/>
    <mergeCell ref="J3:M3"/>
    <mergeCell ref="N3:R3"/>
    <mergeCell ref="S3:V3"/>
    <mergeCell ref="AA3:AD3"/>
    <mergeCell ref="W3:Z3"/>
    <mergeCell ref="AS2:AU3"/>
    <mergeCell ref="AE3:AH3"/>
    <mergeCell ref="AI3:AM3"/>
    <mergeCell ref="A2:A4"/>
    <mergeCell ref="B2:R2"/>
    <mergeCell ref="S2:AM2"/>
    <mergeCell ref="AN2:AR3"/>
    <mergeCell ref="B3:E3"/>
    <mergeCell ref="F3:I3"/>
  </mergeCells>
  <printOptions/>
  <pageMargins left="0.31496062992125984" right="0.35433070866141736" top="0.984251968503937" bottom="0.984251968503937" header="0.5118110236220472" footer="0.5118110236220472"/>
  <pageSetup orientation="landscape" paperSize="9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20"/>
  <dimension ref="A1:EB11"/>
  <sheetViews>
    <sheetView workbookViewId="0" topLeftCell="A1">
      <pane xSplit="1" ySplit="4" topLeftCell="E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5" sqref="N5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6.375" style="0" customWidth="1"/>
    <col min="13" max="13" width="4.375" style="0" customWidth="1"/>
    <col min="14" max="14" width="4.875" style="0" customWidth="1"/>
    <col min="15" max="15" width="4.375" style="0" customWidth="1"/>
    <col min="16" max="16" width="4.25390625" style="0" customWidth="1"/>
    <col min="17" max="17" width="6.00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5.875" style="0" customWidth="1"/>
    <col min="44" max="44" width="4.375" style="0" customWidth="1"/>
    <col min="45" max="47" width="5.75390625" style="0" customWidth="1"/>
    <col min="48" max="50" width="6.00390625" style="0" customWidth="1"/>
  </cols>
  <sheetData>
    <row r="1" spans="1:132" ht="57.75" customHeight="1" thickBot="1">
      <c r="A1" s="77" t="s">
        <v>45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</row>
    <row r="2" spans="1:132" ht="25.5" customHeight="1" thickBot="1">
      <c r="A2" s="79" t="s">
        <v>0</v>
      </c>
      <c r="B2" s="82" t="s">
        <v>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  <c r="Q2" s="84"/>
      <c r="R2" s="84"/>
      <c r="S2" s="85" t="s">
        <v>21</v>
      </c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  <c r="AL2" s="87"/>
      <c r="AM2" s="88"/>
      <c r="AN2" s="71" t="s">
        <v>20</v>
      </c>
      <c r="AO2" s="89"/>
      <c r="AP2" s="90"/>
      <c r="AQ2" s="90"/>
      <c r="AR2" s="91"/>
      <c r="AS2" s="71" t="s">
        <v>23</v>
      </c>
      <c r="AT2" s="72"/>
      <c r="AU2" s="73"/>
      <c r="AV2" s="71" t="s">
        <v>34</v>
      </c>
      <c r="AW2" s="89"/>
      <c r="AX2" s="91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</row>
    <row r="3" spans="1:132" ht="25.5" customHeight="1" thickBot="1">
      <c r="A3" s="80"/>
      <c r="B3" s="59" t="s">
        <v>2</v>
      </c>
      <c r="C3" s="60"/>
      <c r="D3" s="61"/>
      <c r="E3" s="62"/>
      <c r="F3" s="59" t="s">
        <v>3</v>
      </c>
      <c r="G3" s="60"/>
      <c r="H3" s="61"/>
      <c r="I3" s="62"/>
      <c r="J3" s="59" t="s">
        <v>4</v>
      </c>
      <c r="K3" s="60"/>
      <c r="L3" s="61"/>
      <c r="M3" s="62"/>
      <c r="N3" s="59" t="s">
        <v>5</v>
      </c>
      <c r="O3" s="63"/>
      <c r="P3" s="64"/>
      <c r="Q3" s="64"/>
      <c r="R3" s="65"/>
      <c r="S3" s="59" t="s">
        <v>6</v>
      </c>
      <c r="T3" s="63"/>
      <c r="U3" s="64"/>
      <c r="V3" s="65"/>
      <c r="W3" s="70" t="s">
        <v>7</v>
      </c>
      <c r="X3" s="67"/>
      <c r="Y3" s="68"/>
      <c r="Z3" s="68"/>
      <c r="AA3" s="66" t="s">
        <v>8</v>
      </c>
      <c r="AB3" s="67"/>
      <c r="AC3" s="68"/>
      <c r="AD3" s="69"/>
      <c r="AE3" s="66" t="s">
        <v>19</v>
      </c>
      <c r="AF3" s="67"/>
      <c r="AG3" s="68"/>
      <c r="AH3" s="69"/>
      <c r="AI3" s="59" t="s">
        <v>5</v>
      </c>
      <c r="AJ3" s="63"/>
      <c r="AK3" s="64"/>
      <c r="AL3" s="64"/>
      <c r="AM3" s="65"/>
      <c r="AN3" s="92"/>
      <c r="AO3" s="93"/>
      <c r="AP3" s="94"/>
      <c r="AQ3" s="94"/>
      <c r="AR3" s="95"/>
      <c r="AS3" s="74"/>
      <c r="AT3" s="75"/>
      <c r="AU3" s="76"/>
      <c r="AV3" s="92"/>
      <c r="AW3" s="93"/>
      <c r="AX3" s="95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</row>
    <row r="4" spans="1:132" ht="69" customHeight="1" thickBot="1">
      <c r="A4" s="81"/>
      <c r="B4" s="4" t="s">
        <v>12</v>
      </c>
      <c r="C4" s="5" t="s">
        <v>11</v>
      </c>
      <c r="D4" s="6" t="s">
        <v>10</v>
      </c>
      <c r="E4" s="7" t="s">
        <v>14</v>
      </c>
      <c r="F4" s="8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25</v>
      </c>
      <c r="AT4" s="5" t="s">
        <v>26</v>
      </c>
      <c r="AU4" s="35" t="s">
        <v>24</v>
      </c>
      <c r="AV4" s="4" t="s">
        <v>12</v>
      </c>
      <c r="AW4" s="5" t="s">
        <v>11</v>
      </c>
      <c r="AX4" s="7" t="s">
        <v>13</v>
      </c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</row>
    <row r="5" spans="1:132" ht="46.5" customHeight="1">
      <c r="A5" s="26" t="s">
        <v>15</v>
      </c>
      <c r="B5" s="10"/>
      <c r="C5" s="11"/>
      <c r="D5" s="29"/>
      <c r="E5" s="30"/>
      <c r="F5" s="15"/>
      <c r="G5" s="11"/>
      <c r="H5" s="29"/>
      <c r="I5" s="30"/>
      <c r="J5" s="10">
        <v>440</v>
      </c>
      <c r="K5" s="11">
        <v>167</v>
      </c>
      <c r="L5" s="29">
        <v>633.6</v>
      </c>
      <c r="M5" s="32">
        <f>L5/K5*10</f>
        <v>37.94011976047904</v>
      </c>
      <c r="N5" s="10">
        <f aca="true" t="shared" si="0" ref="N5:O8">B5+F5+J5</f>
        <v>440</v>
      </c>
      <c r="O5" s="11">
        <f t="shared" si="0"/>
        <v>167</v>
      </c>
      <c r="P5" s="12">
        <f>O5/N5*100</f>
        <v>37.95454545454545</v>
      </c>
      <c r="Q5" s="29">
        <f>D5+H5+L5</f>
        <v>633.6</v>
      </c>
      <c r="R5" s="30">
        <f>Q5/O5*10</f>
        <v>37.94011976047904</v>
      </c>
      <c r="S5" s="10">
        <v>184</v>
      </c>
      <c r="T5" s="11"/>
      <c r="U5" s="29"/>
      <c r="V5" s="30" t="e">
        <f>U5/T5*10</f>
        <v>#DIV/0!</v>
      </c>
      <c r="W5" s="15">
        <v>706</v>
      </c>
      <c r="X5" s="11">
        <v>634</v>
      </c>
      <c r="Y5" s="29">
        <v>1305.2</v>
      </c>
      <c r="Z5" s="29">
        <f>Y5/X5*10</f>
        <v>20.586750788643535</v>
      </c>
      <c r="AA5" s="10">
        <v>529</v>
      </c>
      <c r="AB5" s="11"/>
      <c r="AC5" s="29"/>
      <c r="AD5" s="32" t="e">
        <f>AC5/AB5*10</f>
        <v>#DIV/0!</v>
      </c>
      <c r="AE5" s="10">
        <v>5</v>
      </c>
      <c r="AF5" s="11"/>
      <c r="AG5" s="12"/>
      <c r="AH5" s="14"/>
      <c r="AI5" s="10">
        <f aca="true" t="shared" si="1" ref="AI5:AJ9">S5+W5+AA5+AE5</f>
        <v>1424</v>
      </c>
      <c r="AJ5" s="11">
        <f t="shared" si="1"/>
        <v>634</v>
      </c>
      <c r="AK5" s="12">
        <f>AJ5/AI5*100</f>
        <v>44.52247191011236</v>
      </c>
      <c r="AL5" s="29">
        <f>U5+Y5+AC5+AG5</f>
        <v>1305.2</v>
      </c>
      <c r="AM5" s="30">
        <f>AL5/AJ5*10</f>
        <v>20.586750788643535</v>
      </c>
      <c r="AN5" s="10">
        <f aca="true" t="shared" si="2" ref="AN5:AO9">N5+AI5</f>
        <v>1864</v>
      </c>
      <c r="AO5" s="11">
        <f t="shared" si="2"/>
        <v>801</v>
      </c>
      <c r="AP5" s="12">
        <f>AO5/AN5*100</f>
        <v>42.972103004291846</v>
      </c>
      <c r="AQ5" s="29">
        <f>Q5+AL5</f>
        <v>1938.8000000000002</v>
      </c>
      <c r="AR5" s="30">
        <f>AQ5/AO5*10</f>
        <v>24.20474406991261</v>
      </c>
      <c r="AS5" s="10">
        <v>3</v>
      </c>
      <c r="AT5" s="11">
        <v>3</v>
      </c>
      <c r="AU5" s="36"/>
      <c r="AV5" s="10">
        <v>800</v>
      </c>
      <c r="AW5" s="11">
        <v>840</v>
      </c>
      <c r="AX5" s="13">
        <f>AW5/AV5*100</f>
        <v>105</v>
      </c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</row>
    <row r="6" spans="1:132" ht="46.5" customHeight="1">
      <c r="A6" s="27" t="s">
        <v>16</v>
      </c>
      <c r="B6" s="17">
        <v>25</v>
      </c>
      <c r="C6" s="18">
        <v>25</v>
      </c>
      <c r="D6" s="31">
        <v>95.6</v>
      </c>
      <c r="E6" s="34">
        <f>D6/C6*10</f>
        <v>38.239999999999995</v>
      </c>
      <c r="F6" s="20"/>
      <c r="G6" s="18"/>
      <c r="H6" s="31"/>
      <c r="I6" s="32"/>
      <c r="J6" s="17">
        <v>900</v>
      </c>
      <c r="K6" s="18">
        <v>725</v>
      </c>
      <c r="L6" s="31">
        <v>1716</v>
      </c>
      <c r="M6" s="32">
        <f>L6/K6*10</f>
        <v>23.668965517241382</v>
      </c>
      <c r="N6" s="10">
        <f t="shared" si="0"/>
        <v>925</v>
      </c>
      <c r="O6" s="11">
        <f t="shared" si="0"/>
        <v>750</v>
      </c>
      <c r="P6" s="12">
        <f>O6/N6*100</f>
        <v>81.08108108108108</v>
      </c>
      <c r="Q6" s="29">
        <f>D6+H6+L6</f>
        <v>1811.6</v>
      </c>
      <c r="R6" s="30">
        <f>Q6/O6*10</f>
        <v>24.154666666666667</v>
      </c>
      <c r="S6" s="17">
        <v>200</v>
      </c>
      <c r="T6" s="18"/>
      <c r="U6" s="31"/>
      <c r="V6" s="30" t="e">
        <f>U6/T6*10</f>
        <v>#DIV/0!</v>
      </c>
      <c r="W6" s="20">
        <v>550</v>
      </c>
      <c r="X6" s="18">
        <v>550</v>
      </c>
      <c r="Y6" s="31">
        <v>1360</v>
      </c>
      <c r="Z6" s="29">
        <f>Y6/X6*10</f>
        <v>24.727272727272727</v>
      </c>
      <c r="AA6" s="17">
        <v>450</v>
      </c>
      <c r="AB6" s="18">
        <v>95</v>
      </c>
      <c r="AC6" s="31">
        <v>237</v>
      </c>
      <c r="AD6" s="32">
        <f>AC6/AB6*10</f>
        <v>24.947368421052634</v>
      </c>
      <c r="AE6" s="17"/>
      <c r="AF6" s="18"/>
      <c r="AG6" s="19"/>
      <c r="AH6" s="14"/>
      <c r="AI6" s="10">
        <f t="shared" si="1"/>
        <v>1200</v>
      </c>
      <c r="AJ6" s="11">
        <f t="shared" si="1"/>
        <v>645</v>
      </c>
      <c r="AK6" s="12">
        <f>AJ6/AI6*100</f>
        <v>53.75</v>
      </c>
      <c r="AL6" s="29">
        <f>U6+Y6+AC6+AG6</f>
        <v>1597</v>
      </c>
      <c r="AM6" s="30">
        <f>AL6/AJ6*10</f>
        <v>24.759689922480618</v>
      </c>
      <c r="AN6" s="10">
        <f t="shared" si="2"/>
        <v>2125</v>
      </c>
      <c r="AO6" s="11">
        <f t="shared" si="2"/>
        <v>1395</v>
      </c>
      <c r="AP6" s="12">
        <f>AO6/AN6*100</f>
        <v>65.64705882352942</v>
      </c>
      <c r="AQ6" s="29">
        <f>Q6+AL6</f>
        <v>3408.6</v>
      </c>
      <c r="AR6" s="30">
        <f>AQ6/AO6*10</f>
        <v>24.434408602150537</v>
      </c>
      <c r="AS6" s="10">
        <v>3</v>
      </c>
      <c r="AT6" s="18">
        <v>2</v>
      </c>
      <c r="AU6" s="36"/>
      <c r="AV6" s="10">
        <v>1125</v>
      </c>
      <c r="AW6" s="11">
        <v>810</v>
      </c>
      <c r="AX6" s="13">
        <f>AW6/AV6*100</f>
        <v>72</v>
      </c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</row>
    <row r="7" spans="1:132" ht="46.5" customHeight="1">
      <c r="A7" s="27" t="s">
        <v>17</v>
      </c>
      <c r="B7" s="17">
        <v>30</v>
      </c>
      <c r="C7" s="18"/>
      <c r="D7" s="31"/>
      <c r="E7" s="32" t="e">
        <f>D7/C7*10</f>
        <v>#DIV/0!</v>
      </c>
      <c r="F7" s="20">
        <v>30</v>
      </c>
      <c r="G7" s="18">
        <v>22</v>
      </c>
      <c r="H7" s="31">
        <v>59</v>
      </c>
      <c r="I7" s="32">
        <f>H7/G7*10</f>
        <v>26.818181818181817</v>
      </c>
      <c r="J7" s="17">
        <v>35</v>
      </c>
      <c r="K7" s="18">
        <v>30</v>
      </c>
      <c r="L7" s="31">
        <v>95</v>
      </c>
      <c r="M7" s="32">
        <f>L7/K7*10</f>
        <v>31.666666666666664</v>
      </c>
      <c r="N7" s="10">
        <f t="shared" si="0"/>
        <v>95</v>
      </c>
      <c r="O7" s="11">
        <f t="shared" si="0"/>
        <v>52</v>
      </c>
      <c r="P7" s="12">
        <f>O7/N7*100</f>
        <v>54.736842105263165</v>
      </c>
      <c r="Q7" s="29">
        <f>D7+H7+L7</f>
        <v>154</v>
      </c>
      <c r="R7" s="30">
        <f>Q7/O7*10</f>
        <v>29.615384615384617</v>
      </c>
      <c r="S7" s="17"/>
      <c r="T7" s="18"/>
      <c r="U7" s="31"/>
      <c r="V7" s="30"/>
      <c r="W7" s="20">
        <v>508</v>
      </c>
      <c r="X7" s="18">
        <v>304</v>
      </c>
      <c r="Y7" s="31">
        <v>1221</v>
      </c>
      <c r="Z7" s="29">
        <f>Y7/X7*10</f>
        <v>40.16447368421052</v>
      </c>
      <c r="AA7" s="17"/>
      <c r="AB7" s="18"/>
      <c r="AC7" s="31"/>
      <c r="AD7" s="32"/>
      <c r="AE7" s="17"/>
      <c r="AF7" s="18"/>
      <c r="AG7" s="19"/>
      <c r="AH7" s="14"/>
      <c r="AI7" s="10">
        <f t="shared" si="1"/>
        <v>508</v>
      </c>
      <c r="AJ7" s="11">
        <f t="shared" si="1"/>
        <v>304</v>
      </c>
      <c r="AK7" s="12">
        <f>AJ7/AI7*100</f>
        <v>59.84251968503938</v>
      </c>
      <c r="AL7" s="29">
        <f>U7+Y7+AC7+AG7</f>
        <v>1221</v>
      </c>
      <c r="AM7" s="30">
        <f>AL7/AJ7*10</f>
        <v>40.16447368421052</v>
      </c>
      <c r="AN7" s="10">
        <f t="shared" si="2"/>
        <v>603</v>
      </c>
      <c r="AO7" s="11">
        <f t="shared" si="2"/>
        <v>356</v>
      </c>
      <c r="AP7" s="12">
        <f>AO7/AN7*100</f>
        <v>59.03814262023217</v>
      </c>
      <c r="AQ7" s="29">
        <f>Q7+AL7</f>
        <v>1375</v>
      </c>
      <c r="AR7" s="30">
        <f>AQ7/AO7*10</f>
        <v>38.62359550561798</v>
      </c>
      <c r="AS7" s="10">
        <v>3</v>
      </c>
      <c r="AT7" s="18">
        <v>1</v>
      </c>
      <c r="AU7" s="36"/>
      <c r="AV7" s="10">
        <v>500</v>
      </c>
      <c r="AW7" s="18">
        <v>400</v>
      </c>
      <c r="AX7" s="13">
        <f>AW7/AV7*100</f>
        <v>80</v>
      </c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</row>
    <row r="8" spans="1:132" ht="46.5" customHeight="1" thickBot="1">
      <c r="A8" s="28" t="s">
        <v>18</v>
      </c>
      <c r="B8" s="55"/>
      <c r="C8" s="56">
        <v>46</v>
      </c>
      <c r="D8" s="57">
        <v>138</v>
      </c>
      <c r="E8" s="58">
        <f>D8/C8*10</f>
        <v>30</v>
      </c>
      <c r="F8" s="25"/>
      <c r="G8" s="22"/>
      <c r="H8" s="33"/>
      <c r="I8" s="51"/>
      <c r="J8" s="21"/>
      <c r="K8" s="22"/>
      <c r="L8" s="33"/>
      <c r="M8" s="51"/>
      <c r="N8" s="21">
        <f t="shared" si="0"/>
        <v>0</v>
      </c>
      <c r="O8" s="22">
        <f t="shared" si="0"/>
        <v>46</v>
      </c>
      <c r="P8" s="12"/>
      <c r="Q8" s="29">
        <f>D8+H8+L8</f>
        <v>138</v>
      </c>
      <c r="R8" s="34">
        <f>Q8/O8*10</f>
        <v>30</v>
      </c>
      <c r="S8" s="21">
        <v>120</v>
      </c>
      <c r="T8" s="22">
        <v>80</v>
      </c>
      <c r="U8" s="33">
        <v>132</v>
      </c>
      <c r="V8" s="34">
        <f>U8/T8*10</f>
        <v>16.5</v>
      </c>
      <c r="W8" s="25"/>
      <c r="X8" s="22"/>
      <c r="Y8" s="33"/>
      <c r="Z8" s="33"/>
      <c r="AA8" s="21">
        <v>180</v>
      </c>
      <c r="AB8" s="22"/>
      <c r="AC8" s="33"/>
      <c r="AD8" s="51" t="e">
        <f>AC8/AB8*10</f>
        <v>#DIV/0!</v>
      </c>
      <c r="AE8" s="21"/>
      <c r="AF8" s="22"/>
      <c r="AG8" s="23"/>
      <c r="AH8" s="24"/>
      <c r="AI8" s="21">
        <f t="shared" si="1"/>
        <v>300</v>
      </c>
      <c r="AJ8" s="22">
        <f t="shared" si="1"/>
        <v>80</v>
      </c>
      <c r="AK8" s="23">
        <f>AJ8/AI8*100</f>
        <v>26.666666666666668</v>
      </c>
      <c r="AL8" s="33">
        <f>U8+Y8+AC8+AG8</f>
        <v>132</v>
      </c>
      <c r="AM8" s="34">
        <f>AL8/AJ8*10</f>
        <v>16.5</v>
      </c>
      <c r="AN8" s="21">
        <f t="shared" si="2"/>
        <v>300</v>
      </c>
      <c r="AO8" s="22">
        <f t="shared" si="2"/>
        <v>126</v>
      </c>
      <c r="AP8" s="23">
        <f>AO8/AN8*100</f>
        <v>42</v>
      </c>
      <c r="AQ8" s="33">
        <f>Q8+AL8</f>
        <v>270</v>
      </c>
      <c r="AR8" s="34">
        <f>AQ8/AO8*10</f>
        <v>21.428571428571427</v>
      </c>
      <c r="AS8" s="21">
        <v>1</v>
      </c>
      <c r="AT8" s="38">
        <v>1</v>
      </c>
      <c r="AU8" s="37"/>
      <c r="AV8" s="21">
        <v>300</v>
      </c>
      <c r="AW8" s="22">
        <v>300</v>
      </c>
      <c r="AX8" s="24">
        <f>AW8/AV8*100</f>
        <v>100</v>
      </c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</row>
    <row r="9" spans="1:132" s="50" customFormat="1" ht="44.25" customHeight="1" thickBot="1">
      <c r="A9" s="39" t="s">
        <v>1</v>
      </c>
      <c r="B9" s="40">
        <f>SUM(B5:B8)</f>
        <v>55</v>
      </c>
      <c r="C9" s="53">
        <f>SUM(C5:C8)</f>
        <v>71</v>
      </c>
      <c r="D9" s="41">
        <f>SUM(D5:D8)</f>
        <v>233.6</v>
      </c>
      <c r="E9" s="46">
        <f>D9/C9*10</f>
        <v>32.901408450704224</v>
      </c>
      <c r="F9" s="40">
        <f>SUM(F5:F8)</f>
        <v>30</v>
      </c>
      <c r="G9" s="53">
        <f>SUM(G5:G8)</f>
        <v>22</v>
      </c>
      <c r="H9" s="41">
        <f>SUM(H5:H8)</f>
        <v>59</v>
      </c>
      <c r="I9" s="46">
        <f>H9/G9*10</f>
        <v>26.818181818181817</v>
      </c>
      <c r="J9" s="40">
        <f>SUM(J5:J8)</f>
        <v>1375</v>
      </c>
      <c r="K9" s="53">
        <f>SUM(K5:K8)</f>
        <v>922</v>
      </c>
      <c r="L9" s="41">
        <f>SUM(L5:L8)</f>
        <v>2444.6</v>
      </c>
      <c r="M9" s="46">
        <f>L9/K9*10</f>
        <v>26.51409978308026</v>
      </c>
      <c r="N9" s="41">
        <f>SUM(N5:N8)</f>
        <v>1460</v>
      </c>
      <c r="O9" s="53">
        <f>SUM(O5:O8)</f>
        <v>1015</v>
      </c>
      <c r="P9" s="44">
        <f>O9/N9*100</f>
        <v>69.52054794520548</v>
      </c>
      <c r="Q9" s="45">
        <f>SUM(Q5:Q8)</f>
        <v>2737.2</v>
      </c>
      <c r="R9" s="46">
        <f>Q9/O9*10</f>
        <v>26.96748768472906</v>
      </c>
      <c r="S9" s="40">
        <f>SUM(S5:S8)</f>
        <v>504</v>
      </c>
      <c r="T9" s="53">
        <f>SUM(T5:T8)</f>
        <v>80</v>
      </c>
      <c r="U9" s="52">
        <f>SUM(U5:U8)</f>
        <v>132</v>
      </c>
      <c r="V9" s="46">
        <f>U9/T9*10</f>
        <v>16.5</v>
      </c>
      <c r="W9" s="40">
        <f>SUM(W5:W8)</f>
        <v>1764</v>
      </c>
      <c r="X9" s="53">
        <f>SUM(X5:X8)</f>
        <v>1488</v>
      </c>
      <c r="Y9" s="52">
        <f>SUM(Y5:Y8)</f>
        <v>3886.2</v>
      </c>
      <c r="Z9" s="46">
        <f>Y9/X9*10</f>
        <v>26.116935483870964</v>
      </c>
      <c r="AA9" s="40">
        <f>SUM(AA5:AA8)</f>
        <v>1159</v>
      </c>
      <c r="AB9" s="53">
        <f>SUM(AB5:AB8)</f>
        <v>95</v>
      </c>
      <c r="AC9" s="52">
        <f>SUM(AC5:AC8)</f>
        <v>237</v>
      </c>
      <c r="AD9" s="46">
        <f>AC9/AB9*10</f>
        <v>24.947368421052634</v>
      </c>
      <c r="AE9" s="47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 t="shared" si="1"/>
        <v>3432</v>
      </c>
      <c r="AJ9" s="53">
        <f t="shared" si="1"/>
        <v>1663</v>
      </c>
      <c r="AK9" s="44">
        <f>AJ9/AI9*100</f>
        <v>48.455710955710956</v>
      </c>
      <c r="AL9" s="45">
        <f>U9+Y9+AC9+AG9</f>
        <v>4255.2</v>
      </c>
      <c r="AM9" s="46">
        <f>AL9/AJ9*10</f>
        <v>25.58749248346362</v>
      </c>
      <c r="AN9" s="40">
        <f t="shared" si="2"/>
        <v>4892</v>
      </c>
      <c r="AO9" s="53">
        <f t="shared" si="2"/>
        <v>2678</v>
      </c>
      <c r="AP9" s="44">
        <f>AO9/AN9*100</f>
        <v>54.74243663123467</v>
      </c>
      <c r="AQ9" s="45">
        <f>Q9+AL9</f>
        <v>6992.4</v>
      </c>
      <c r="AR9" s="45">
        <f>AQ9/AO9*10</f>
        <v>26.110530246452576</v>
      </c>
      <c r="AS9" s="40">
        <f>SUM(AS5:AS8)</f>
        <v>10</v>
      </c>
      <c r="AT9" s="41">
        <f>SUM(AT5:AT8)</f>
        <v>7</v>
      </c>
      <c r="AU9" s="48">
        <f>SUM(AU5:AU8)</f>
        <v>0</v>
      </c>
      <c r="AV9" s="41">
        <f>SUM(AV5:AV8)</f>
        <v>2725</v>
      </c>
      <c r="AW9" s="53">
        <f>SUM(AW5:AW8)</f>
        <v>2350</v>
      </c>
      <c r="AX9" s="42">
        <f>AW9/AV9*100</f>
        <v>86.23853211009175</v>
      </c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</row>
    <row r="10" ht="12.75">
      <c r="O10" s="54"/>
    </row>
    <row r="11" spans="45:47" ht="12.75">
      <c r="AS11" s="97" t="s">
        <v>46</v>
      </c>
      <c r="AT11" s="97"/>
      <c r="AU11" s="97"/>
    </row>
  </sheetData>
  <sheetProtection/>
  <mergeCells count="17">
    <mergeCell ref="B2:R2"/>
    <mergeCell ref="S2:AM2"/>
    <mergeCell ref="AS11:AU11"/>
    <mergeCell ref="AN2:AR3"/>
    <mergeCell ref="B3:E3"/>
    <mergeCell ref="F3:I3"/>
    <mergeCell ref="AI3:AM3"/>
    <mergeCell ref="A1:AX1"/>
    <mergeCell ref="AV2:AX3"/>
    <mergeCell ref="J3:M3"/>
    <mergeCell ref="N3:R3"/>
    <mergeCell ref="S3:V3"/>
    <mergeCell ref="AA3:AD3"/>
    <mergeCell ref="W3:Z3"/>
    <mergeCell ref="AS2:AU3"/>
    <mergeCell ref="AE3:AH3"/>
    <mergeCell ref="A2:A4"/>
  </mergeCells>
  <printOptions/>
  <pageMargins left="0.31496062992125984" right="0.35433070866141736" top="0.984251968503937" bottom="0.984251968503937" header="0.5118110236220472" footer="0.5118110236220472"/>
  <pageSetup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ED9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3" sqref="L13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5.25390625" style="0" customWidth="1"/>
    <col min="13" max="13" width="4.375" style="0" customWidth="1"/>
    <col min="14" max="14" width="4.875" style="0" customWidth="1"/>
    <col min="15" max="16" width="4.375" style="0" customWidth="1"/>
    <col min="17" max="17" width="5.25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5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5.25390625" style="0" customWidth="1"/>
    <col min="39" max="39" width="4.375" style="0" customWidth="1"/>
    <col min="40" max="40" width="4.875" style="0" customWidth="1"/>
    <col min="41" max="42" width="4.375" style="0" customWidth="1"/>
    <col min="43" max="43" width="5.25390625" style="0" customWidth="1"/>
    <col min="44" max="44" width="4.375" style="0" customWidth="1"/>
    <col min="45" max="47" width="5.75390625" style="0" customWidth="1"/>
  </cols>
  <sheetData>
    <row r="1" spans="1:134" ht="57.75" customHeight="1" thickBot="1">
      <c r="A1" s="77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</row>
    <row r="2" spans="1:134" ht="25.5" customHeight="1" thickBot="1">
      <c r="A2" s="79" t="s">
        <v>0</v>
      </c>
      <c r="B2" s="82" t="s">
        <v>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  <c r="Q2" s="84"/>
      <c r="R2" s="84"/>
      <c r="S2" s="85" t="s">
        <v>21</v>
      </c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  <c r="AL2" s="87"/>
      <c r="AM2" s="88"/>
      <c r="AN2" s="71" t="s">
        <v>20</v>
      </c>
      <c r="AO2" s="89"/>
      <c r="AP2" s="90"/>
      <c r="AQ2" s="90"/>
      <c r="AR2" s="91"/>
      <c r="AS2" s="71" t="s">
        <v>23</v>
      </c>
      <c r="AT2" s="72"/>
      <c r="AU2" s="73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</row>
    <row r="3" spans="1:134" ht="25.5" customHeight="1" thickBot="1">
      <c r="A3" s="80"/>
      <c r="B3" s="59" t="s">
        <v>2</v>
      </c>
      <c r="C3" s="60"/>
      <c r="D3" s="61"/>
      <c r="E3" s="62"/>
      <c r="F3" s="59" t="s">
        <v>3</v>
      </c>
      <c r="G3" s="60"/>
      <c r="H3" s="61"/>
      <c r="I3" s="62"/>
      <c r="J3" s="59" t="s">
        <v>4</v>
      </c>
      <c r="K3" s="60"/>
      <c r="L3" s="61"/>
      <c r="M3" s="62"/>
      <c r="N3" s="59" t="s">
        <v>5</v>
      </c>
      <c r="O3" s="63"/>
      <c r="P3" s="64"/>
      <c r="Q3" s="64"/>
      <c r="R3" s="65"/>
      <c r="S3" s="59" t="s">
        <v>6</v>
      </c>
      <c r="T3" s="63"/>
      <c r="U3" s="64"/>
      <c r="V3" s="65"/>
      <c r="W3" s="70" t="s">
        <v>7</v>
      </c>
      <c r="X3" s="67"/>
      <c r="Y3" s="68"/>
      <c r="Z3" s="68"/>
      <c r="AA3" s="66" t="s">
        <v>8</v>
      </c>
      <c r="AB3" s="67"/>
      <c r="AC3" s="68"/>
      <c r="AD3" s="69"/>
      <c r="AE3" s="66" t="s">
        <v>19</v>
      </c>
      <c r="AF3" s="67"/>
      <c r="AG3" s="68"/>
      <c r="AH3" s="69"/>
      <c r="AI3" s="59" t="s">
        <v>5</v>
      </c>
      <c r="AJ3" s="63"/>
      <c r="AK3" s="64"/>
      <c r="AL3" s="64"/>
      <c r="AM3" s="65"/>
      <c r="AN3" s="92"/>
      <c r="AO3" s="93"/>
      <c r="AP3" s="94"/>
      <c r="AQ3" s="94"/>
      <c r="AR3" s="95"/>
      <c r="AS3" s="74"/>
      <c r="AT3" s="75"/>
      <c r="AU3" s="76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</row>
    <row r="4" spans="1:134" ht="69" customHeight="1" thickBot="1">
      <c r="A4" s="81"/>
      <c r="B4" s="4" t="s">
        <v>12</v>
      </c>
      <c r="C4" s="5" t="s">
        <v>11</v>
      </c>
      <c r="D4" s="6" t="s">
        <v>10</v>
      </c>
      <c r="E4" s="7" t="s">
        <v>14</v>
      </c>
      <c r="F4" s="4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25</v>
      </c>
      <c r="AT4" s="5" t="s">
        <v>26</v>
      </c>
      <c r="AU4" s="35" t="s">
        <v>24</v>
      </c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</row>
    <row r="5" spans="1:134" ht="46.5" customHeight="1">
      <c r="A5" s="26" t="s">
        <v>15</v>
      </c>
      <c r="B5" s="10"/>
      <c r="C5" s="11"/>
      <c r="D5" s="29"/>
      <c r="E5" s="30"/>
      <c r="F5" s="10"/>
      <c r="G5" s="11"/>
      <c r="H5" s="29"/>
      <c r="I5" s="30"/>
      <c r="J5" s="10">
        <v>440</v>
      </c>
      <c r="K5" s="11"/>
      <c r="L5" s="29"/>
      <c r="M5" s="32" t="e">
        <f>L5/K5*10</f>
        <v>#DIV/0!</v>
      </c>
      <c r="N5" s="10">
        <f aca="true" t="shared" si="0" ref="N5:O9">B5+F5+J5</f>
        <v>440</v>
      </c>
      <c r="O5" s="11">
        <f t="shared" si="0"/>
        <v>0</v>
      </c>
      <c r="P5" s="12">
        <f>O5/N5*100</f>
        <v>0</v>
      </c>
      <c r="Q5" s="29">
        <f>D5+H5+L5</f>
        <v>0</v>
      </c>
      <c r="R5" s="30" t="e">
        <f>Q5/O5*10</f>
        <v>#DIV/0!</v>
      </c>
      <c r="S5" s="10">
        <v>184</v>
      </c>
      <c r="T5" s="11"/>
      <c r="U5" s="12"/>
      <c r="V5" s="13"/>
      <c r="W5" s="15">
        <v>706</v>
      </c>
      <c r="X5" s="11"/>
      <c r="Y5" s="29"/>
      <c r="Z5" s="29"/>
      <c r="AA5" s="10">
        <v>529</v>
      </c>
      <c r="AB5" s="11"/>
      <c r="AC5" s="12"/>
      <c r="AD5" s="14"/>
      <c r="AE5" s="10">
        <v>5</v>
      </c>
      <c r="AF5" s="11"/>
      <c r="AG5" s="12"/>
      <c r="AH5" s="14"/>
      <c r="AI5" s="10">
        <f>S5+W5+AA5+AE5</f>
        <v>1424</v>
      </c>
      <c r="AJ5" s="11">
        <f>T5+X5+AF5+AF5</f>
        <v>0</v>
      </c>
      <c r="AK5" s="12">
        <f>AJ5/AI5*100</f>
        <v>0</v>
      </c>
      <c r="AL5" s="29">
        <f>U5+Y5+AC5+AG5</f>
        <v>0</v>
      </c>
      <c r="AM5" s="30" t="e">
        <f>AL5/AJ5*10</f>
        <v>#DIV/0!</v>
      </c>
      <c r="AN5" s="10">
        <f aca="true" t="shared" si="1" ref="AN5:AO9">N5+AI5</f>
        <v>1864</v>
      </c>
      <c r="AO5" s="11">
        <f t="shared" si="1"/>
        <v>0</v>
      </c>
      <c r="AP5" s="12">
        <f>AO5/AN5*100</f>
        <v>0</v>
      </c>
      <c r="AQ5" s="29">
        <f>Q5+AL5</f>
        <v>0</v>
      </c>
      <c r="AR5" s="30" t="e">
        <f>AQ5/AO5*10</f>
        <v>#DIV/0!</v>
      </c>
      <c r="AS5" s="10">
        <v>3</v>
      </c>
      <c r="AT5" s="11">
        <v>3</v>
      </c>
      <c r="AU5" s="3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</row>
    <row r="6" spans="1:134" ht="46.5" customHeight="1">
      <c r="A6" s="27" t="s">
        <v>16</v>
      </c>
      <c r="B6" s="17">
        <v>25</v>
      </c>
      <c r="C6" s="18"/>
      <c r="D6" s="31"/>
      <c r="E6" s="32"/>
      <c r="F6" s="17"/>
      <c r="G6" s="18"/>
      <c r="H6" s="31"/>
      <c r="I6" s="32"/>
      <c r="J6" s="17">
        <v>900</v>
      </c>
      <c r="K6" s="18">
        <v>61</v>
      </c>
      <c r="L6" s="31">
        <v>124</v>
      </c>
      <c r="M6" s="32">
        <f>L6/K6*10</f>
        <v>20.327868852459016</v>
      </c>
      <c r="N6" s="10">
        <f t="shared" si="0"/>
        <v>925</v>
      </c>
      <c r="O6" s="11">
        <f t="shared" si="0"/>
        <v>61</v>
      </c>
      <c r="P6" s="12">
        <f>O6/N6*100</f>
        <v>6.594594594594596</v>
      </c>
      <c r="Q6" s="29">
        <f>D6+H6+L6</f>
        <v>124</v>
      </c>
      <c r="R6" s="30">
        <f>Q6/O6*10</f>
        <v>20.327868852459016</v>
      </c>
      <c r="S6" s="17">
        <v>200</v>
      </c>
      <c r="T6" s="18"/>
      <c r="U6" s="19"/>
      <c r="V6" s="14"/>
      <c r="W6" s="20">
        <v>550</v>
      </c>
      <c r="X6" s="18">
        <v>54</v>
      </c>
      <c r="Y6" s="31">
        <v>136.5</v>
      </c>
      <c r="Z6" s="29">
        <f>Y6/X6*10</f>
        <v>25.27777777777778</v>
      </c>
      <c r="AA6" s="17">
        <v>450</v>
      </c>
      <c r="AB6" s="18"/>
      <c r="AC6" s="19"/>
      <c r="AD6" s="14"/>
      <c r="AE6" s="17"/>
      <c r="AF6" s="18"/>
      <c r="AG6" s="19"/>
      <c r="AH6" s="14"/>
      <c r="AI6" s="10">
        <f>S6+W6+AA6+AE6</f>
        <v>1200</v>
      </c>
      <c r="AJ6" s="11">
        <f>T6+X6+AF6+AF6</f>
        <v>54</v>
      </c>
      <c r="AK6" s="12">
        <f>AJ6/AI6*100</f>
        <v>4.5</v>
      </c>
      <c r="AL6" s="29">
        <f>U6+Y6+AC6+AG6</f>
        <v>136.5</v>
      </c>
      <c r="AM6" s="30">
        <f>AL6/AJ6*10</f>
        <v>25.27777777777778</v>
      </c>
      <c r="AN6" s="10">
        <f t="shared" si="1"/>
        <v>2125</v>
      </c>
      <c r="AO6" s="11">
        <f t="shared" si="1"/>
        <v>115</v>
      </c>
      <c r="AP6" s="12">
        <f>AO6/AN6*100</f>
        <v>5.411764705882352</v>
      </c>
      <c r="AQ6" s="29">
        <f>Q6+AL6</f>
        <v>260.5</v>
      </c>
      <c r="AR6" s="30">
        <f>AQ6/AO6*10</f>
        <v>22.652173913043477</v>
      </c>
      <c r="AS6" s="10">
        <v>3</v>
      </c>
      <c r="AT6" s="18">
        <v>3</v>
      </c>
      <c r="AU6" s="36">
        <v>2</v>
      </c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</row>
    <row r="7" spans="1:134" ht="46.5" customHeight="1">
      <c r="A7" s="27" t="s">
        <v>17</v>
      </c>
      <c r="B7" s="17">
        <v>30</v>
      </c>
      <c r="C7" s="18"/>
      <c r="D7" s="31"/>
      <c r="E7" s="32"/>
      <c r="F7" s="17">
        <v>30</v>
      </c>
      <c r="G7" s="18"/>
      <c r="H7" s="31"/>
      <c r="I7" s="32"/>
      <c r="J7" s="17">
        <v>35</v>
      </c>
      <c r="K7" s="18"/>
      <c r="L7" s="31"/>
      <c r="M7" s="32" t="e">
        <f>L7/K7*10</f>
        <v>#DIV/0!</v>
      </c>
      <c r="N7" s="10">
        <f t="shared" si="0"/>
        <v>95</v>
      </c>
      <c r="O7" s="11">
        <f t="shared" si="0"/>
        <v>0</v>
      </c>
      <c r="P7" s="12">
        <f>O7/N7*100</f>
        <v>0</v>
      </c>
      <c r="Q7" s="29">
        <f>D7+H7+L7</f>
        <v>0</v>
      </c>
      <c r="R7" s="30" t="e">
        <f>Q7/O7*10</f>
        <v>#DIV/0!</v>
      </c>
      <c r="S7" s="17"/>
      <c r="T7" s="18"/>
      <c r="U7" s="19"/>
      <c r="V7" s="14"/>
      <c r="W7" s="20">
        <v>508</v>
      </c>
      <c r="X7" s="18"/>
      <c r="Y7" s="31"/>
      <c r="Z7" s="29"/>
      <c r="AA7" s="17"/>
      <c r="AB7" s="18"/>
      <c r="AC7" s="19"/>
      <c r="AD7" s="14"/>
      <c r="AE7" s="17"/>
      <c r="AF7" s="18"/>
      <c r="AG7" s="19"/>
      <c r="AH7" s="14"/>
      <c r="AI7" s="10">
        <f>S7+W7+AA7+AE7</f>
        <v>508</v>
      </c>
      <c r="AJ7" s="11">
        <f>T7+X7+AF7+AF7</f>
        <v>0</v>
      </c>
      <c r="AK7" s="12">
        <f>AJ7/AI7*100</f>
        <v>0</v>
      </c>
      <c r="AL7" s="29">
        <f>U7+Y7+AC7+AG7</f>
        <v>0</v>
      </c>
      <c r="AM7" s="30" t="e">
        <f>AL7/AJ7*10</f>
        <v>#DIV/0!</v>
      </c>
      <c r="AN7" s="10">
        <f t="shared" si="1"/>
        <v>603</v>
      </c>
      <c r="AO7" s="11">
        <f t="shared" si="1"/>
        <v>0</v>
      </c>
      <c r="AP7" s="12">
        <f>AO7/AN7*100</f>
        <v>0</v>
      </c>
      <c r="AQ7" s="29">
        <f>Q7+AL7</f>
        <v>0</v>
      </c>
      <c r="AR7" s="30" t="e">
        <f>AQ7/AO7*10</f>
        <v>#DIV/0!</v>
      </c>
      <c r="AS7" s="10">
        <v>3</v>
      </c>
      <c r="AT7" s="18">
        <v>3</v>
      </c>
      <c r="AU7" s="3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</row>
    <row r="8" spans="1:134" ht="46.5" customHeight="1" thickBot="1">
      <c r="A8" s="28" t="s">
        <v>18</v>
      </c>
      <c r="B8" s="21"/>
      <c r="C8" s="22"/>
      <c r="D8" s="33"/>
      <c r="E8" s="34"/>
      <c r="F8" s="21"/>
      <c r="G8" s="22"/>
      <c r="H8" s="33"/>
      <c r="I8" s="34"/>
      <c r="J8" s="21"/>
      <c r="K8" s="22"/>
      <c r="L8" s="33"/>
      <c r="M8" s="51"/>
      <c r="N8" s="21">
        <f t="shared" si="0"/>
        <v>0</v>
      </c>
      <c r="O8" s="22">
        <f t="shared" si="0"/>
        <v>0</v>
      </c>
      <c r="P8" s="23" t="e">
        <f>O8/N8*100</f>
        <v>#DIV/0!</v>
      </c>
      <c r="Q8" s="33">
        <f>D8+H8+L8</f>
        <v>0</v>
      </c>
      <c r="R8" s="34" t="e">
        <f>Q8/O8*10</f>
        <v>#DIV/0!</v>
      </c>
      <c r="S8" s="21">
        <v>120</v>
      </c>
      <c r="T8" s="22"/>
      <c r="U8" s="23"/>
      <c r="V8" s="24"/>
      <c r="W8" s="25"/>
      <c r="X8" s="22"/>
      <c r="Y8" s="33"/>
      <c r="Z8" s="33"/>
      <c r="AA8" s="21">
        <v>180</v>
      </c>
      <c r="AB8" s="22"/>
      <c r="AC8" s="23"/>
      <c r="AD8" s="24"/>
      <c r="AE8" s="21"/>
      <c r="AF8" s="22"/>
      <c r="AG8" s="23"/>
      <c r="AH8" s="24"/>
      <c r="AI8" s="21">
        <f>S8+W8+AA8+AE8</f>
        <v>300</v>
      </c>
      <c r="AJ8" s="22">
        <f>T8+X8+AF8+AF8</f>
        <v>0</v>
      </c>
      <c r="AK8" s="23">
        <f>AJ8/AI8*100</f>
        <v>0</v>
      </c>
      <c r="AL8" s="33">
        <f>U8+Y8+AC8+AG8</f>
        <v>0</v>
      </c>
      <c r="AM8" s="34" t="e">
        <f>AL8/AJ8*10</f>
        <v>#DIV/0!</v>
      </c>
      <c r="AN8" s="21">
        <f t="shared" si="1"/>
        <v>300</v>
      </c>
      <c r="AO8" s="22">
        <f t="shared" si="1"/>
        <v>0</v>
      </c>
      <c r="AP8" s="23">
        <f>AO8/AN8*100</f>
        <v>0</v>
      </c>
      <c r="AQ8" s="33">
        <f>Q8+AL8</f>
        <v>0</v>
      </c>
      <c r="AR8" s="34" t="e">
        <f>AQ8/AO8*10</f>
        <v>#DIV/0!</v>
      </c>
      <c r="AS8" s="21">
        <v>1</v>
      </c>
      <c r="AT8" s="38">
        <v>1</v>
      </c>
      <c r="AU8" s="37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</row>
    <row r="9" spans="1:134" s="50" customFormat="1" ht="44.25" customHeight="1" thickBot="1">
      <c r="A9" s="39" t="s">
        <v>1</v>
      </c>
      <c r="B9" s="40">
        <f>SUM(B5:B8)</f>
        <v>55</v>
      </c>
      <c r="C9" s="41">
        <f>SUM(C5:C8)</f>
        <v>0</v>
      </c>
      <c r="D9" s="41">
        <f>SUM(D5:D8)</f>
        <v>0</v>
      </c>
      <c r="E9" s="42"/>
      <c r="F9" s="40">
        <f>SUM(F5:F8)</f>
        <v>30</v>
      </c>
      <c r="G9" s="41">
        <f>SUM(G5:G8)</f>
        <v>0</v>
      </c>
      <c r="H9" s="41">
        <f>SUM(H5:H8)</f>
        <v>0</v>
      </c>
      <c r="I9" s="42"/>
      <c r="J9" s="40">
        <f>SUM(J5:J8)</f>
        <v>1375</v>
      </c>
      <c r="K9" s="53">
        <f>SUM(K5:K8)</f>
        <v>61</v>
      </c>
      <c r="L9" s="41">
        <f>SUM(L5:L8)</f>
        <v>124</v>
      </c>
      <c r="M9" s="46">
        <f>L9/K9*10</f>
        <v>20.327868852459016</v>
      </c>
      <c r="N9" s="40">
        <f t="shared" si="0"/>
        <v>1460</v>
      </c>
      <c r="O9" s="53">
        <f t="shared" si="0"/>
        <v>61</v>
      </c>
      <c r="P9" s="44">
        <f>O9/N9*100</f>
        <v>4.178082191780822</v>
      </c>
      <c r="Q9" s="45">
        <f>D9+H9+L9</f>
        <v>124</v>
      </c>
      <c r="R9" s="46">
        <f>Q9/O9*10</f>
        <v>20.327868852459016</v>
      </c>
      <c r="S9" s="43">
        <f>SUM(S5:S8)</f>
        <v>504</v>
      </c>
      <c r="T9" s="41">
        <f>SUM(T5:T8)</f>
        <v>0</v>
      </c>
      <c r="U9" s="41">
        <f>SUM(U5:U8)</f>
        <v>0</v>
      </c>
      <c r="V9" s="44"/>
      <c r="W9" s="40">
        <f>SUM(W5:W8)</f>
        <v>1764</v>
      </c>
      <c r="X9" s="53">
        <f>SUM(X5:X8)</f>
        <v>54</v>
      </c>
      <c r="Y9" s="52">
        <f>SUM(Y5:Y8)</f>
        <v>136.5</v>
      </c>
      <c r="Z9" s="46">
        <f>Y9/X9*10</f>
        <v>25.27777777777778</v>
      </c>
      <c r="AA9" s="40">
        <f>SUM(AA5:AA8)</f>
        <v>1159</v>
      </c>
      <c r="AB9" s="41">
        <f>SUM(AB5:AB8)</f>
        <v>0</v>
      </c>
      <c r="AC9" s="41">
        <f>SUM(AC5:AC8)</f>
        <v>0</v>
      </c>
      <c r="AD9" s="42"/>
      <c r="AE9" s="47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>S9+W9+AA9+AE9</f>
        <v>3432</v>
      </c>
      <c r="AJ9" s="53">
        <f>T9+X9+AF9+AF9</f>
        <v>54</v>
      </c>
      <c r="AK9" s="44">
        <f>AJ9/AI9*100</f>
        <v>1.5734265734265735</v>
      </c>
      <c r="AL9" s="45">
        <f>U9+Y9+AC9+AG9</f>
        <v>136.5</v>
      </c>
      <c r="AM9" s="46">
        <f>AL9/AJ9*10</f>
        <v>25.27777777777778</v>
      </c>
      <c r="AN9" s="40">
        <f t="shared" si="1"/>
        <v>4892</v>
      </c>
      <c r="AO9" s="53">
        <f t="shared" si="1"/>
        <v>115</v>
      </c>
      <c r="AP9" s="44">
        <f>AO9/AN9*100</f>
        <v>2.350776778413737</v>
      </c>
      <c r="AQ9" s="45">
        <f>Q9+AL9</f>
        <v>260.5</v>
      </c>
      <c r="AR9" s="45">
        <f>AQ9/AO9*10</f>
        <v>22.652173913043477</v>
      </c>
      <c r="AS9" s="40">
        <f>SUM(AS5:AS8)</f>
        <v>10</v>
      </c>
      <c r="AT9" s="41">
        <f>SUM(AT5:AT8)</f>
        <v>10</v>
      </c>
      <c r="AU9" s="48">
        <f>SUM(AU5:AU8)</f>
        <v>2</v>
      </c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</row>
  </sheetData>
  <sheetProtection/>
  <mergeCells count="15">
    <mergeCell ref="J3:M3"/>
    <mergeCell ref="N3:R3"/>
    <mergeCell ref="S3:V3"/>
    <mergeCell ref="AA3:AD3"/>
    <mergeCell ref="W3:Z3"/>
    <mergeCell ref="AS2:AU3"/>
    <mergeCell ref="A1:AU1"/>
    <mergeCell ref="AE3:AH3"/>
    <mergeCell ref="AI3:AM3"/>
    <mergeCell ref="A2:A4"/>
    <mergeCell ref="B2:R2"/>
    <mergeCell ref="S2:AM2"/>
    <mergeCell ref="AN2:AR3"/>
    <mergeCell ref="B3:E3"/>
    <mergeCell ref="F3:I3"/>
  </mergeCells>
  <printOptions/>
  <pageMargins left="0.31496062992125984" right="0.35433070866141736" top="0.984251968503937" bottom="0.984251968503937" header="0.5118110236220472" footer="0.5118110236220472"/>
  <pageSetup orientation="landscape" paperSize="9" scale="60" r:id="rId1"/>
  <ignoredErrors>
    <ignoredError sqref="Z9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1"/>
  <dimension ref="A1:EB11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G7" sqref="AG7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6.375" style="0" customWidth="1"/>
    <col min="13" max="13" width="4.375" style="0" customWidth="1"/>
    <col min="14" max="14" width="4.875" style="0" customWidth="1"/>
    <col min="15" max="15" width="4.375" style="0" customWidth="1"/>
    <col min="16" max="16" width="4.25390625" style="0" customWidth="1"/>
    <col min="17" max="17" width="6.00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5.875" style="0" customWidth="1"/>
    <col min="44" max="44" width="4.375" style="0" customWidth="1"/>
    <col min="45" max="47" width="5.75390625" style="0" customWidth="1"/>
    <col min="48" max="50" width="6.00390625" style="0" customWidth="1"/>
  </cols>
  <sheetData>
    <row r="1" spans="1:132" ht="57.75" customHeight="1" thickBot="1">
      <c r="A1" s="77" t="s">
        <v>47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</row>
    <row r="2" spans="1:132" ht="25.5" customHeight="1" thickBot="1">
      <c r="A2" s="79" t="s">
        <v>0</v>
      </c>
      <c r="B2" s="82" t="s">
        <v>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  <c r="Q2" s="84"/>
      <c r="R2" s="84"/>
      <c r="S2" s="85" t="s">
        <v>21</v>
      </c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  <c r="AL2" s="87"/>
      <c r="AM2" s="88"/>
      <c r="AN2" s="71" t="s">
        <v>20</v>
      </c>
      <c r="AO2" s="89"/>
      <c r="AP2" s="90"/>
      <c r="AQ2" s="90"/>
      <c r="AR2" s="91"/>
      <c r="AS2" s="71" t="s">
        <v>23</v>
      </c>
      <c r="AT2" s="72"/>
      <c r="AU2" s="73"/>
      <c r="AV2" s="71" t="s">
        <v>34</v>
      </c>
      <c r="AW2" s="89"/>
      <c r="AX2" s="91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</row>
    <row r="3" spans="1:132" ht="25.5" customHeight="1" thickBot="1">
      <c r="A3" s="80"/>
      <c r="B3" s="59" t="s">
        <v>2</v>
      </c>
      <c r="C3" s="60"/>
      <c r="D3" s="61"/>
      <c r="E3" s="62"/>
      <c r="F3" s="59" t="s">
        <v>3</v>
      </c>
      <c r="G3" s="60"/>
      <c r="H3" s="61"/>
      <c r="I3" s="62"/>
      <c r="J3" s="59" t="s">
        <v>4</v>
      </c>
      <c r="K3" s="60"/>
      <c r="L3" s="61"/>
      <c r="M3" s="62"/>
      <c r="N3" s="59" t="s">
        <v>5</v>
      </c>
      <c r="O3" s="63"/>
      <c r="P3" s="64"/>
      <c r="Q3" s="64"/>
      <c r="R3" s="65"/>
      <c r="S3" s="59" t="s">
        <v>6</v>
      </c>
      <c r="T3" s="63"/>
      <c r="U3" s="64"/>
      <c r="V3" s="65"/>
      <c r="W3" s="70" t="s">
        <v>7</v>
      </c>
      <c r="X3" s="67"/>
      <c r="Y3" s="68"/>
      <c r="Z3" s="68"/>
      <c r="AA3" s="66" t="s">
        <v>8</v>
      </c>
      <c r="AB3" s="67"/>
      <c r="AC3" s="68"/>
      <c r="AD3" s="69"/>
      <c r="AE3" s="66" t="s">
        <v>19</v>
      </c>
      <c r="AF3" s="67"/>
      <c r="AG3" s="68"/>
      <c r="AH3" s="69"/>
      <c r="AI3" s="59" t="s">
        <v>5</v>
      </c>
      <c r="AJ3" s="63"/>
      <c r="AK3" s="64"/>
      <c r="AL3" s="64"/>
      <c r="AM3" s="65"/>
      <c r="AN3" s="92"/>
      <c r="AO3" s="93"/>
      <c r="AP3" s="94"/>
      <c r="AQ3" s="94"/>
      <c r="AR3" s="95"/>
      <c r="AS3" s="74"/>
      <c r="AT3" s="75"/>
      <c r="AU3" s="76"/>
      <c r="AV3" s="92"/>
      <c r="AW3" s="93"/>
      <c r="AX3" s="95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</row>
    <row r="4" spans="1:132" ht="69" customHeight="1" thickBot="1">
      <c r="A4" s="81"/>
      <c r="B4" s="4" t="s">
        <v>12</v>
      </c>
      <c r="C4" s="5" t="s">
        <v>11</v>
      </c>
      <c r="D4" s="6" t="s">
        <v>10</v>
      </c>
      <c r="E4" s="7" t="s">
        <v>14</v>
      </c>
      <c r="F4" s="8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25</v>
      </c>
      <c r="AT4" s="5" t="s">
        <v>26</v>
      </c>
      <c r="AU4" s="35" t="s">
        <v>24</v>
      </c>
      <c r="AV4" s="4" t="s">
        <v>12</v>
      </c>
      <c r="AW4" s="5" t="s">
        <v>11</v>
      </c>
      <c r="AX4" s="7" t="s">
        <v>13</v>
      </c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</row>
    <row r="5" spans="1:132" ht="46.5" customHeight="1">
      <c r="A5" s="26" t="s">
        <v>15</v>
      </c>
      <c r="B5" s="10"/>
      <c r="C5" s="11"/>
      <c r="D5" s="29"/>
      <c r="E5" s="30"/>
      <c r="F5" s="15"/>
      <c r="G5" s="11"/>
      <c r="H5" s="29"/>
      <c r="I5" s="30"/>
      <c r="J5" s="10">
        <v>440</v>
      </c>
      <c r="K5" s="11">
        <v>186</v>
      </c>
      <c r="L5" s="29">
        <v>704</v>
      </c>
      <c r="M5" s="32">
        <f>L5/K5*10</f>
        <v>37.8494623655914</v>
      </c>
      <c r="N5" s="10">
        <f aca="true" t="shared" si="0" ref="N5:O8">B5+F5+J5</f>
        <v>440</v>
      </c>
      <c r="O5" s="11">
        <f t="shared" si="0"/>
        <v>186</v>
      </c>
      <c r="P5" s="12">
        <f>O5/N5*100</f>
        <v>42.27272727272727</v>
      </c>
      <c r="Q5" s="29">
        <f>D5+H5+L5</f>
        <v>704</v>
      </c>
      <c r="R5" s="30">
        <f>Q5/O5*10</f>
        <v>37.8494623655914</v>
      </c>
      <c r="S5" s="10">
        <v>184</v>
      </c>
      <c r="T5" s="11"/>
      <c r="U5" s="29"/>
      <c r="V5" s="30" t="e">
        <f>U5/T5*10</f>
        <v>#DIV/0!</v>
      </c>
      <c r="W5" s="15">
        <v>706</v>
      </c>
      <c r="X5" s="11">
        <v>706</v>
      </c>
      <c r="Y5" s="29">
        <v>1503</v>
      </c>
      <c r="Z5" s="29">
        <f>Y5/X5*10</f>
        <v>21.288951841359776</v>
      </c>
      <c r="AA5" s="10">
        <v>529</v>
      </c>
      <c r="AB5" s="11"/>
      <c r="AC5" s="29"/>
      <c r="AD5" s="32" t="e">
        <f>AC5/AB5*10</f>
        <v>#DIV/0!</v>
      </c>
      <c r="AE5" s="10">
        <v>5</v>
      </c>
      <c r="AF5" s="11"/>
      <c r="AG5" s="12"/>
      <c r="AH5" s="14"/>
      <c r="AI5" s="10">
        <f aca="true" t="shared" si="1" ref="AI5:AJ9">S5+W5+AA5+AE5</f>
        <v>1424</v>
      </c>
      <c r="AJ5" s="11">
        <f t="shared" si="1"/>
        <v>706</v>
      </c>
      <c r="AK5" s="12">
        <f>AJ5/AI5*100</f>
        <v>49.57865168539326</v>
      </c>
      <c r="AL5" s="29">
        <f>U5+Y5+AC5+AG5</f>
        <v>1503</v>
      </c>
      <c r="AM5" s="30">
        <f>AL5/AJ5*10</f>
        <v>21.288951841359776</v>
      </c>
      <c r="AN5" s="10">
        <f aca="true" t="shared" si="2" ref="AN5:AO9">N5+AI5</f>
        <v>1864</v>
      </c>
      <c r="AO5" s="11">
        <f t="shared" si="2"/>
        <v>892</v>
      </c>
      <c r="AP5" s="12">
        <f>AO5/AN5*100</f>
        <v>47.85407725321888</v>
      </c>
      <c r="AQ5" s="29">
        <f>Q5+AL5</f>
        <v>2207</v>
      </c>
      <c r="AR5" s="30">
        <f>AQ5/AO5*10</f>
        <v>24.742152466367713</v>
      </c>
      <c r="AS5" s="10">
        <v>3</v>
      </c>
      <c r="AT5" s="11">
        <v>3</v>
      </c>
      <c r="AU5" s="36"/>
      <c r="AV5" s="10">
        <v>800</v>
      </c>
      <c r="AW5" s="11">
        <v>840</v>
      </c>
      <c r="AX5" s="13">
        <f>AW5/AV5*100</f>
        <v>105</v>
      </c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</row>
    <row r="6" spans="1:132" ht="46.5" customHeight="1">
      <c r="A6" s="27" t="s">
        <v>16</v>
      </c>
      <c r="B6" s="17">
        <v>25</v>
      </c>
      <c r="C6" s="18">
        <v>25</v>
      </c>
      <c r="D6" s="31">
        <v>95.6</v>
      </c>
      <c r="E6" s="34">
        <f>D6/C6*10</f>
        <v>38.239999999999995</v>
      </c>
      <c r="F6" s="20"/>
      <c r="G6" s="18"/>
      <c r="H6" s="31"/>
      <c r="I6" s="32"/>
      <c r="J6" s="17">
        <v>900</v>
      </c>
      <c r="K6" s="18">
        <v>900</v>
      </c>
      <c r="L6" s="31">
        <v>2340</v>
      </c>
      <c r="M6" s="32">
        <f>L6/K6*10</f>
        <v>26</v>
      </c>
      <c r="N6" s="10">
        <f t="shared" si="0"/>
        <v>925</v>
      </c>
      <c r="O6" s="11">
        <f t="shared" si="0"/>
        <v>925</v>
      </c>
      <c r="P6" s="12">
        <f>O6/N6*100</f>
        <v>100</v>
      </c>
      <c r="Q6" s="29">
        <f>D6+H6+L6</f>
        <v>2435.6</v>
      </c>
      <c r="R6" s="30">
        <f>Q6/O6*10</f>
        <v>26.33081081081081</v>
      </c>
      <c r="S6" s="17">
        <v>200</v>
      </c>
      <c r="T6" s="18"/>
      <c r="U6" s="31"/>
      <c r="V6" s="30" t="e">
        <f>U6/T6*10</f>
        <v>#DIV/0!</v>
      </c>
      <c r="W6" s="20">
        <v>550</v>
      </c>
      <c r="X6" s="18">
        <v>550</v>
      </c>
      <c r="Y6" s="31">
        <v>1360</v>
      </c>
      <c r="Z6" s="29">
        <f>Y6/X6*10</f>
        <v>24.727272727272727</v>
      </c>
      <c r="AA6" s="17">
        <v>450</v>
      </c>
      <c r="AB6" s="18">
        <v>103</v>
      </c>
      <c r="AC6" s="31">
        <v>256</v>
      </c>
      <c r="AD6" s="32">
        <f>AC6/AB6*10</f>
        <v>24.85436893203883</v>
      </c>
      <c r="AE6" s="17"/>
      <c r="AF6" s="18"/>
      <c r="AG6" s="19"/>
      <c r="AH6" s="14"/>
      <c r="AI6" s="10">
        <f t="shared" si="1"/>
        <v>1200</v>
      </c>
      <c r="AJ6" s="11">
        <f t="shared" si="1"/>
        <v>653</v>
      </c>
      <c r="AK6" s="12">
        <f>AJ6/AI6*100</f>
        <v>54.41666666666667</v>
      </c>
      <c r="AL6" s="29">
        <f>U6+Y6+AC6+AG6</f>
        <v>1616</v>
      </c>
      <c r="AM6" s="30">
        <f>AL6/AJ6*10</f>
        <v>24.747320061255742</v>
      </c>
      <c r="AN6" s="10">
        <f t="shared" si="2"/>
        <v>2125</v>
      </c>
      <c r="AO6" s="11">
        <f t="shared" si="2"/>
        <v>1578</v>
      </c>
      <c r="AP6" s="12">
        <f>AO6/AN6*100</f>
        <v>74.25882352941177</v>
      </c>
      <c r="AQ6" s="29">
        <f>Q6+AL6</f>
        <v>4051.6</v>
      </c>
      <c r="AR6" s="30">
        <f>AQ6/AO6*10</f>
        <v>25.675538656527248</v>
      </c>
      <c r="AS6" s="10">
        <v>3</v>
      </c>
      <c r="AT6" s="18">
        <v>2</v>
      </c>
      <c r="AU6" s="36"/>
      <c r="AV6" s="10">
        <v>1125</v>
      </c>
      <c r="AW6" s="11">
        <v>810</v>
      </c>
      <c r="AX6" s="13">
        <f>AW6/AV6*100</f>
        <v>72</v>
      </c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</row>
    <row r="7" spans="1:132" ht="46.5" customHeight="1">
      <c r="A7" s="27" t="s">
        <v>17</v>
      </c>
      <c r="B7" s="17">
        <v>30</v>
      </c>
      <c r="C7" s="18"/>
      <c r="D7" s="31"/>
      <c r="E7" s="32" t="e">
        <f>D7/C7*10</f>
        <v>#DIV/0!</v>
      </c>
      <c r="F7" s="20">
        <v>30</v>
      </c>
      <c r="G7" s="18">
        <v>22</v>
      </c>
      <c r="H7" s="31">
        <v>59</v>
      </c>
      <c r="I7" s="32">
        <f>H7/G7*10</f>
        <v>26.818181818181817</v>
      </c>
      <c r="J7" s="17">
        <v>35</v>
      </c>
      <c r="K7" s="18">
        <v>30</v>
      </c>
      <c r="L7" s="31">
        <v>95</v>
      </c>
      <c r="M7" s="32">
        <f>L7/K7*10</f>
        <v>31.666666666666664</v>
      </c>
      <c r="N7" s="10">
        <f t="shared" si="0"/>
        <v>95</v>
      </c>
      <c r="O7" s="11">
        <f t="shared" si="0"/>
        <v>52</v>
      </c>
      <c r="P7" s="12">
        <f>O7/N7*100</f>
        <v>54.736842105263165</v>
      </c>
      <c r="Q7" s="29">
        <f>D7+H7+L7</f>
        <v>154</v>
      </c>
      <c r="R7" s="30">
        <f>Q7/O7*10</f>
        <v>29.615384615384617</v>
      </c>
      <c r="S7" s="17"/>
      <c r="T7" s="18"/>
      <c r="U7" s="31"/>
      <c r="V7" s="30"/>
      <c r="W7" s="20">
        <v>508</v>
      </c>
      <c r="X7" s="18">
        <v>330</v>
      </c>
      <c r="Y7" s="31">
        <v>1333</v>
      </c>
      <c r="Z7" s="29">
        <f>Y7/X7*10</f>
        <v>40.39393939393939</v>
      </c>
      <c r="AA7" s="17"/>
      <c r="AB7" s="18"/>
      <c r="AC7" s="31"/>
      <c r="AD7" s="32"/>
      <c r="AE7" s="17"/>
      <c r="AF7" s="18"/>
      <c r="AG7" s="19"/>
      <c r="AH7" s="14"/>
      <c r="AI7" s="10">
        <f t="shared" si="1"/>
        <v>508</v>
      </c>
      <c r="AJ7" s="11">
        <f t="shared" si="1"/>
        <v>330</v>
      </c>
      <c r="AK7" s="12">
        <f>AJ7/AI7*100</f>
        <v>64.96062992125984</v>
      </c>
      <c r="AL7" s="29">
        <f>U7+Y7+AC7+AG7</f>
        <v>1333</v>
      </c>
      <c r="AM7" s="30">
        <f>AL7/AJ7*10</f>
        <v>40.39393939393939</v>
      </c>
      <c r="AN7" s="10">
        <f t="shared" si="2"/>
        <v>603</v>
      </c>
      <c r="AO7" s="11">
        <f t="shared" si="2"/>
        <v>382</v>
      </c>
      <c r="AP7" s="12">
        <f>AO7/AN7*100</f>
        <v>63.349917081260365</v>
      </c>
      <c r="AQ7" s="29">
        <f>Q7+AL7</f>
        <v>1487</v>
      </c>
      <c r="AR7" s="30">
        <f>AQ7/AO7*10</f>
        <v>38.92670157068063</v>
      </c>
      <c r="AS7" s="10">
        <v>3</v>
      </c>
      <c r="AT7" s="18">
        <v>1</v>
      </c>
      <c r="AU7" s="36"/>
      <c r="AV7" s="10">
        <v>500</v>
      </c>
      <c r="AW7" s="18">
        <v>400</v>
      </c>
      <c r="AX7" s="13">
        <f>AW7/AV7*100</f>
        <v>80</v>
      </c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</row>
    <row r="8" spans="1:132" ht="46.5" customHeight="1" thickBot="1">
      <c r="A8" s="28" t="s">
        <v>18</v>
      </c>
      <c r="B8" s="55"/>
      <c r="C8" s="56">
        <v>46</v>
      </c>
      <c r="D8" s="57">
        <v>138</v>
      </c>
      <c r="E8" s="58">
        <f>D8/C8*10</f>
        <v>30</v>
      </c>
      <c r="F8" s="25"/>
      <c r="G8" s="22"/>
      <c r="H8" s="33"/>
      <c r="I8" s="51"/>
      <c r="J8" s="21"/>
      <c r="K8" s="22"/>
      <c r="L8" s="33"/>
      <c r="M8" s="51"/>
      <c r="N8" s="21">
        <f t="shared" si="0"/>
        <v>0</v>
      </c>
      <c r="O8" s="22">
        <f t="shared" si="0"/>
        <v>46</v>
      </c>
      <c r="P8" s="12"/>
      <c r="Q8" s="29">
        <f>D8+H8+L8</f>
        <v>138</v>
      </c>
      <c r="R8" s="34">
        <f>Q8/O8*10</f>
        <v>30</v>
      </c>
      <c r="S8" s="21">
        <v>120</v>
      </c>
      <c r="T8" s="22">
        <v>80</v>
      </c>
      <c r="U8" s="33">
        <v>132</v>
      </c>
      <c r="V8" s="34">
        <f>U8/T8*10</f>
        <v>16.5</v>
      </c>
      <c r="W8" s="25"/>
      <c r="X8" s="22"/>
      <c r="Y8" s="33"/>
      <c r="Z8" s="33"/>
      <c r="AA8" s="21">
        <v>180</v>
      </c>
      <c r="AB8" s="22">
        <v>16</v>
      </c>
      <c r="AC8" s="33">
        <v>34</v>
      </c>
      <c r="AD8" s="51">
        <f>AC8/AB8*10</f>
        <v>21.25</v>
      </c>
      <c r="AE8" s="21"/>
      <c r="AF8" s="22"/>
      <c r="AG8" s="23"/>
      <c r="AH8" s="24"/>
      <c r="AI8" s="21">
        <f t="shared" si="1"/>
        <v>300</v>
      </c>
      <c r="AJ8" s="22">
        <f t="shared" si="1"/>
        <v>96</v>
      </c>
      <c r="AK8" s="23">
        <f>AJ8/AI8*100</f>
        <v>32</v>
      </c>
      <c r="AL8" s="33">
        <f>U8+Y8+AC8+AG8</f>
        <v>166</v>
      </c>
      <c r="AM8" s="34">
        <f>AL8/AJ8*10</f>
        <v>17.291666666666668</v>
      </c>
      <c r="AN8" s="21">
        <f t="shared" si="2"/>
        <v>300</v>
      </c>
      <c r="AO8" s="22">
        <f t="shared" si="2"/>
        <v>142</v>
      </c>
      <c r="AP8" s="23">
        <f>AO8/AN8*100</f>
        <v>47.333333333333336</v>
      </c>
      <c r="AQ8" s="33">
        <f>Q8+AL8</f>
        <v>304</v>
      </c>
      <c r="AR8" s="34">
        <f>AQ8/AO8*10</f>
        <v>21.408450704225352</v>
      </c>
      <c r="AS8" s="21">
        <v>1</v>
      </c>
      <c r="AT8" s="38">
        <v>1</v>
      </c>
      <c r="AU8" s="37"/>
      <c r="AV8" s="21">
        <v>300</v>
      </c>
      <c r="AW8" s="22">
        <v>300</v>
      </c>
      <c r="AX8" s="24">
        <f>AW8/AV8*100</f>
        <v>100</v>
      </c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</row>
    <row r="9" spans="1:132" s="50" customFormat="1" ht="44.25" customHeight="1" thickBot="1">
      <c r="A9" s="39" t="s">
        <v>1</v>
      </c>
      <c r="B9" s="40">
        <f>SUM(B5:B8)</f>
        <v>55</v>
      </c>
      <c r="C9" s="53">
        <f>SUM(C5:C8)</f>
        <v>71</v>
      </c>
      <c r="D9" s="41">
        <f>SUM(D5:D8)</f>
        <v>233.6</v>
      </c>
      <c r="E9" s="46">
        <f>D9/C9*10</f>
        <v>32.901408450704224</v>
      </c>
      <c r="F9" s="40">
        <f>SUM(F5:F8)</f>
        <v>30</v>
      </c>
      <c r="G9" s="53">
        <f>SUM(G5:G8)</f>
        <v>22</v>
      </c>
      <c r="H9" s="41">
        <f>SUM(H5:H8)</f>
        <v>59</v>
      </c>
      <c r="I9" s="46">
        <f>H9/G9*10</f>
        <v>26.818181818181817</v>
      </c>
      <c r="J9" s="40">
        <f>SUM(J5:J8)</f>
        <v>1375</v>
      </c>
      <c r="K9" s="53">
        <f>SUM(K5:K8)</f>
        <v>1116</v>
      </c>
      <c r="L9" s="41">
        <f>SUM(L5:L8)</f>
        <v>3139</v>
      </c>
      <c r="M9" s="46">
        <f>L9/K9*10</f>
        <v>28.12724014336918</v>
      </c>
      <c r="N9" s="41">
        <f>SUM(N5:N8)</f>
        <v>1460</v>
      </c>
      <c r="O9" s="53">
        <f>SUM(O5:O8)</f>
        <v>1209</v>
      </c>
      <c r="P9" s="44">
        <f>O9/N9*100</f>
        <v>82.80821917808218</v>
      </c>
      <c r="Q9" s="45">
        <f>SUM(Q5:Q8)</f>
        <v>3431.6</v>
      </c>
      <c r="R9" s="46">
        <f>Q9/O9*10</f>
        <v>28.383788254755995</v>
      </c>
      <c r="S9" s="40">
        <f>SUM(S5:S8)</f>
        <v>504</v>
      </c>
      <c r="T9" s="53">
        <f>SUM(T5:T8)</f>
        <v>80</v>
      </c>
      <c r="U9" s="52">
        <f>SUM(U5:U8)</f>
        <v>132</v>
      </c>
      <c r="V9" s="46">
        <f>U9/T9*10</f>
        <v>16.5</v>
      </c>
      <c r="W9" s="40">
        <f>SUM(W5:W8)</f>
        <v>1764</v>
      </c>
      <c r="X9" s="53">
        <f>SUM(X5:X8)</f>
        <v>1586</v>
      </c>
      <c r="Y9" s="52">
        <f>SUM(Y5:Y8)</f>
        <v>4196</v>
      </c>
      <c r="Z9" s="46">
        <f>Y9/X9*10</f>
        <v>26.456494325346785</v>
      </c>
      <c r="AA9" s="40">
        <f>SUM(AA5:AA8)</f>
        <v>1159</v>
      </c>
      <c r="AB9" s="53">
        <f>SUM(AB5:AB8)</f>
        <v>119</v>
      </c>
      <c r="AC9" s="52">
        <f>SUM(AC5:AC8)</f>
        <v>290</v>
      </c>
      <c r="AD9" s="46">
        <f>AC9/AB9*10</f>
        <v>24.369747899159663</v>
      </c>
      <c r="AE9" s="47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 t="shared" si="1"/>
        <v>3432</v>
      </c>
      <c r="AJ9" s="53">
        <f t="shared" si="1"/>
        <v>1785</v>
      </c>
      <c r="AK9" s="44">
        <f>AJ9/AI9*100</f>
        <v>52.01048951048951</v>
      </c>
      <c r="AL9" s="45">
        <f>U9+Y9+AC9+AG9</f>
        <v>4618</v>
      </c>
      <c r="AM9" s="46">
        <f>AL9/AJ9*10</f>
        <v>25.871148459383754</v>
      </c>
      <c r="AN9" s="40">
        <f t="shared" si="2"/>
        <v>4892</v>
      </c>
      <c r="AO9" s="53">
        <f t="shared" si="2"/>
        <v>2994</v>
      </c>
      <c r="AP9" s="44">
        <f>AO9/AN9*100</f>
        <v>61.20196238757154</v>
      </c>
      <c r="AQ9" s="45">
        <f>Q9+AL9</f>
        <v>8049.6</v>
      </c>
      <c r="AR9" s="45">
        <f>AQ9/AO9*10</f>
        <v>26.885771543086175</v>
      </c>
      <c r="AS9" s="40">
        <f>SUM(AS5:AS8)</f>
        <v>10</v>
      </c>
      <c r="AT9" s="41">
        <f>SUM(AT5:AT8)</f>
        <v>7</v>
      </c>
      <c r="AU9" s="48">
        <f>SUM(AU5:AU8)</f>
        <v>0</v>
      </c>
      <c r="AV9" s="41">
        <f>SUM(AV5:AV8)</f>
        <v>2725</v>
      </c>
      <c r="AW9" s="53">
        <f>SUM(AW5:AW8)</f>
        <v>2350</v>
      </c>
      <c r="AX9" s="42">
        <f>AW9/AV9*100</f>
        <v>86.23853211009175</v>
      </c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</row>
    <row r="10" ht="12.75">
      <c r="O10" s="54"/>
    </row>
    <row r="11" spans="45:47" ht="12.75">
      <c r="AS11" s="97" t="s">
        <v>46</v>
      </c>
      <c r="AT11" s="97"/>
      <c r="AU11" s="97"/>
    </row>
  </sheetData>
  <sheetProtection/>
  <mergeCells count="17">
    <mergeCell ref="A1:AX1"/>
    <mergeCell ref="AV2:AX3"/>
    <mergeCell ref="J3:M3"/>
    <mergeCell ref="N3:R3"/>
    <mergeCell ref="S3:V3"/>
    <mergeCell ref="AA3:AD3"/>
    <mergeCell ref="W3:Z3"/>
    <mergeCell ref="AS2:AU3"/>
    <mergeCell ref="AE3:AH3"/>
    <mergeCell ref="A2:A4"/>
    <mergeCell ref="B2:R2"/>
    <mergeCell ref="S2:AM2"/>
    <mergeCell ref="AS11:AU11"/>
    <mergeCell ref="AN2:AR3"/>
    <mergeCell ref="B3:E3"/>
    <mergeCell ref="F3:I3"/>
    <mergeCell ref="AI3:AM3"/>
  </mergeCells>
  <printOptions/>
  <pageMargins left="0.31496062992125984" right="0.35433070866141736" top="0.984251968503937" bottom="0.984251968503937" header="0.5118110236220472" footer="0.5118110236220472"/>
  <pageSetup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ED9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15" sqref="O15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5.25390625" style="0" customWidth="1"/>
    <col min="13" max="13" width="4.375" style="0" customWidth="1"/>
    <col min="14" max="14" width="4.875" style="0" customWidth="1"/>
    <col min="15" max="16" width="4.375" style="0" customWidth="1"/>
    <col min="17" max="17" width="5.25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5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5.25390625" style="0" customWidth="1"/>
    <col min="39" max="39" width="4.375" style="0" customWidth="1"/>
    <col min="40" max="40" width="4.875" style="0" customWidth="1"/>
    <col min="41" max="42" width="4.375" style="0" customWidth="1"/>
    <col min="43" max="43" width="5.25390625" style="0" customWidth="1"/>
    <col min="44" max="44" width="4.375" style="0" customWidth="1"/>
    <col min="45" max="47" width="5.75390625" style="0" customWidth="1"/>
  </cols>
  <sheetData>
    <row r="1" spans="1:134" ht="57.75" customHeight="1" thickBot="1">
      <c r="A1" s="77" t="s">
        <v>28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</row>
    <row r="2" spans="1:134" ht="25.5" customHeight="1" thickBot="1">
      <c r="A2" s="79" t="s">
        <v>0</v>
      </c>
      <c r="B2" s="82" t="s">
        <v>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  <c r="Q2" s="84"/>
      <c r="R2" s="84"/>
      <c r="S2" s="85" t="s">
        <v>21</v>
      </c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  <c r="AL2" s="87"/>
      <c r="AM2" s="88"/>
      <c r="AN2" s="71" t="s">
        <v>20</v>
      </c>
      <c r="AO2" s="89"/>
      <c r="AP2" s="90"/>
      <c r="AQ2" s="90"/>
      <c r="AR2" s="91"/>
      <c r="AS2" s="71" t="s">
        <v>23</v>
      </c>
      <c r="AT2" s="72"/>
      <c r="AU2" s="73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</row>
    <row r="3" spans="1:134" ht="25.5" customHeight="1" thickBot="1">
      <c r="A3" s="80"/>
      <c r="B3" s="59" t="s">
        <v>2</v>
      </c>
      <c r="C3" s="60"/>
      <c r="D3" s="61"/>
      <c r="E3" s="62"/>
      <c r="F3" s="59" t="s">
        <v>3</v>
      </c>
      <c r="G3" s="60"/>
      <c r="H3" s="61"/>
      <c r="I3" s="62"/>
      <c r="J3" s="59" t="s">
        <v>4</v>
      </c>
      <c r="K3" s="60"/>
      <c r="L3" s="61"/>
      <c r="M3" s="62"/>
      <c r="N3" s="59" t="s">
        <v>5</v>
      </c>
      <c r="O3" s="63"/>
      <c r="P3" s="64"/>
      <c r="Q3" s="64"/>
      <c r="R3" s="65"/>
      <c r="S3" s="59" t="s">
        <v>6</v>
      </c>
      <c r="T3" s="63"/>
      <c r="U3" s="64"/>
      <c r="V3" s="65"/>
      <c r="W3" s="70" t="s">
        <v>7</v>
      </c>
      <c r="X3" s="67"/>
      <c r="Y3" s="68"/>
      <c r="Z3" s="68"/>
      <c r="AA3" s="66" t="s">
        <v>8</v>
      </c>
      <c r="AB3" s="67"/>
      <c r="AC3" s="68"/>
      <c r="AD3" s="69"/>
      <c r="AE3" s="66" t="s">
        <v>19</v>
      </c>
      <c r="AF3" s="67"/>
      <c r="AG3" s="68"/>
      <c r="AH3" s="69"/>
      <c r="AI3" s="59" t="s">
        <v>5</v>
      </c>
      <c r="AJ3" s="63"/>
      <c r="AK3" s="64"/>
      <c r="AL3" s="64"/>
      <c r="AM3" s="65"/>
      <c r="AN3" s="92"/>
      <c r="AO3" s="93"/>
      <c r="AP3" s="94"/>
      <c r="AQ3" s="94"/>
      <c r="AR3" s="95"/>
      <c r="AS3" s="74"/>
      <c r="AT3" s="75"/>
      <c r="AU3" s="76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</row>
    <row r="4" spans="1:134" ht="69" customHeight="1" thickBot="1">
      <c r="A4" s="81"/>
      <c r="B4" s="4" t="s">
        <v>12</v>
      </c>
      <c r="C4" s="5" t="s">
        <v>11</v>
      </c>
      <c r="D4" s="6" t="s">
        <v>10</v>
      </c>
      <c r="E4" s="7" t="s">
        <v>14</v>
      </c>
      <c r="F4" s="4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25</v>
      </c>
      <c r="AT4" s="5" t="s">
        <v>26</v>
      </c>
      <c r="AU4" s="35" t="s">
        <v>24</v>
      </c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</row>
    <row r="5" spans="1:134" ht="46.5" customHeight="1">
      <c r="A5" s="26" t="s">
        <v>15</v>
      </c>
      <c r="B5" s="10"/>
      <c r="C5" s="11"/>
      <c r="D5" s="29"/>
      <c r="E5" s="30"/>
      <c r="F5" s="10"/>
      <c r="G5" s="11"/>
      <c r="H5" s="29"/>
      <c r="I5" s="30"/>
      <c r="J5" s="10">
        <v>440</v>
      </c>
      <c r="K5" s="11"/>
      <c r="L5" s="29"/>
      <c r="M5" s="32" t="e">
        <f>L5/K5*10</f>
        <v>#DIV/0!</v>
      </c>
      <c r="N5" s="10">
        <f aca="true" t="shared" si="0" ref="N5:O9">B5+F5+J5</f>
        <v>440</v>
      </c>
      <c r="O5" s="11">
        <f t="shared" si="0"/>
        <v>0</v>
      </c>
      <c r="P5" s="12">
        <f>O5/N5*100</f>
        <v>0</v>
      </c>
      <c r="Q5" s="29">
        <f>D5+H5+L5</f>
        <v>0</v>
      </c>
      <c r="R5" s="30" t="e">
        <f>Q5/O5*10</f>
        <v>#DIV/0!</v>
      </c>
      <c r="S5" s="10">
        <v>184</v>
      </c>
      <c r="T5" s="11"/>
      <c r="U5" s="12"/>
      <c r="V5" s="13"/>
      <c r="W5" s="15">
        <v>706</v>
      </c>
      <c r="X5" s="11"/>
      <c r="Y5" s="29"/>
      <c r="Z5" s="29"/>
      <c r="AA5" s="10">
        <v>529</v>
      </c>
      <c r="AB5" s="11"/>
      <c r="AC5" s="12"/>
      <c r="AD5" s="14"/>
      <c r="AE5" s="10">
        <v>5</v>
      </c>
      <c r="AF5" s="11"/>
      <c r="AG5" s="12"/>
      <c r="AH5" s="14"/>
      <c r="AI5" s="10">
        <f>S5+W5+AA5+AE5</f>
        <v>1424</v>
      </c>
      <c r="AJ5" s="11">
        <f>T5+X5+AF5+AF5</f>
        <v>0</v>
      </c>
      <c r="AK5" s="12">
        <f>AJ5/AI5*100</f>
        <v>0</v>
      </c>
      <c r="AL5" s="29">
        <f>U5+Y5+AC5+AG5</f>
        <v>0</v>
      </c>
      <c r="AM5" s="30" t="e">
        <f>AL5/AJ5*10</f>
        <v>#DIV/0!</v>
      </c>
      <c r="AN5" s="10">
        <f aca="true" t="shared" si="1" ref="AN5:AO9">N5+AI5</f>
        <v>1864</v>
      </c>
      <c r="AO5" s="11">
        <f t="shared" si="1"/>
        <v>0</v>
      </c>
      <c r="AP5" s="12">
        <f>AO5/AN5*100</f>
        <v>0</v>
      </c>
      <c r="AQ5" s="29">
        <f>Q5+AL5</f>
        <v>0</v>
      </c>
      <c r="AR5" s="30" t="e">
        <f>AQ5/AO5*10</f>
        <v>#DIV/0!</v>
      </c>
      <c r="AS5" s="10">
        <v>3</v>
      </c>
      <c r="AT5" s="11">
        <v>3</v>
      </c>
      <c r="AU5" s="3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</row>
    <row r="6" spans="1:134" ht="46.5" customHeight="1">
      <c r="A6" s="27" t="s">
        <v>16</v>
      </c>
      <c r="B6" s="17">
        <v>25</v>
      </c>
      <c r="C6" s="18"/>
      <c r="D6" s="31"/>
      <c r="E6" s="32"/>
      <c r="F6" s="17"/>
      <c r="G6" s="18"/>
      <c r="H6" s="31"/>
      <c r="I6" s="32"/>
      <c r="J6" s="17">
        <v>900</v>
      </c>
      <c r="K6" s="18">
        <v>61</v>
      </c>
      <c r="L6" s="31">
        <v>124</v>
      </c>
      <c r="M6" s="32">
        <f>L6/K6*10</f>
        <v>20.327868852459016</v>
      </c>
      <c r="N6" s="10">
        <f t="shared" si="0"/>
        <v>925</v>
      </c>
      <c r="O6" s="11">
        <v>64</v>
      </c>
      <c r="P6" s="12">
        <f>O6/N6*100</f>
        <v>6.918918918918919</v>
      </c>
      <c r="Q6" s="29">
        <v>128</v>
      </c>
      <c r="R6" s="30">
        <f>Q6/O6*10</f>
        <v>20</v>
      </c>
      <c r="S6" s="17">
        <v>200</v>
      </c>
      <c r="T6" s="18"/>
      <c r="U6" s="19"/>
      <c r="V6" s="14"/>
      <c r="W6" s="20">
        <v>550</v>
      </c>
      <c r="X6" s="18">
        <v>127</v>
      </c>
      <c r="Y6" s="31">
        <v>311</v>
      </c>
      <c r="Z6" s="29">
        <f>Y6/X6*10</f>
        <v>24.488188976377955</v>
      </c>
      <c r="AA6" s="17">
        <v>450</v>
      </c>
      <c r="AB6" s="18"/>
      <c r="AC6" s="19"/>
      <c r="AD6" s="14"/>
      <c r="AE6" s="17"/>
      <c r="AF6" s="18"/>
      <c r="AG6" s="19"/>
      <c r="AH6" s="14"/>
      <c r="AI6" s="10">
        <f>S6+W6+AA6+AE6</f>
        <v>1200</v>
      </c>
      <c r="AJ6" s="11">
        <f>T6+X6+AF6+AF6</f>
        <v>127</v>
      </c>
      <c r="AK6" s="12">
        <f>AJ6/AI6*100</f>
        <v>10.583333333333334</v>
      </c>
      <c r="AL6" s="29">
        <f>U6+Y6+AC6+AG6</f>
        <v>311</v>
      </c>
      <c r="AM6" s="30">
        <f>AL6/AJ6*10</f>
        <v>24.488188976377955</v>
      </c>
      <c r="AN6" s="10">
        <f t="shared" si="1"/>
        <v>2125</v>
      </c>
      <c r="AO6" s="11">
        <f t="shared" si="1"/>
        <v>191</v>
      </c>
      <c r="AP6" s="12">
        <f>AO6/AN6*100</f>
        <v>8.988235294117647</v>
      </c>
      <c r="AQ6" s="29">
        <f>Q6+AL6</f>
        <v>439</v>
      </c>
      <c r="AR6" s="30">
        <f>AQ6/AO6*10</f>
        <v>22.984293193717278</v>
      </c>
      <c r="AS6" s="10">
        <v>3</v>
      </c>
      <c r="AT6" s="18">
        <v>2</v>
      </c>
      <c r="AU6" s="36">
        <v>2</v>
      </c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</row>
    <row r="7" spans="1:134" ht="46.5" customHeight="1">
      <c r="A7" s="27" t="s">
        <v>17</v>
      </c>
      <c r="B7" s="17">
        <v>30</v>
      </c>
      <c r="C7" s="18"/>
      <c r="D7" s="31"/>
      <c r="E7" s="32"/>
      <c r="F7" s="17">
        <v>30</v>
      </c>
      <c r="G7" s="18"/>
      <c r="H7" s="31"/>
      <c r="I7" s="32"/>
      <c r="J7" s="17">
        <v>35</v>
      </c>
      <c r="K7" s="18"/>
      <c r="L7" s="31"/>
      <c r="M7" s="32" t="e">
        <f>L7/K7*10</f>
        <v>#DIV/0!</v>
      </c>
      <c r="N7" s="10">
        <f t="shared" si="0"/>
        <v>95</v>
      </c>
      <c r="O7" s="11">
        <f t="shared" si="0"/>
        <v>0</v>
      </c>
      <c r="P7" s="12">
        <f>O7/N7*100</f>
        <v>0</v>
      </c>
      <c r="Q7" s="29">
        <f>D7+H7+L7</f>
        <v>0</v>
      </c>
      <c r="R7" s="30" t="e">
        <f>Q7/O7*10</f>
        <v>#DIV/0!</v>
      </c>
      <c r="S7" s="17"/>
      <c r="T7" s="18"/>
      <c r="U7" s="19"/>
      <c r="V7" s="14"/>
      <c r="W7" s="20">
        <v>508</v>
      </c>
      <c r="X7" s="18"/>
      <c r="Y7" s="31"/>
      <c r="Z7" s="29"/>
      <c r="AA7" s="17"/>
      <c r="AB7" s="18"/>
      <c r="AC7" s="19"/>
      <c r="AD7" s="14"/>
      <c r="AE7" s="17"/>
      <c r="AF7" s="18"/>
      <c r="AG7" s="19"/>
      <c r="AH7" s="14"/>
      <c r="AI7" s="10">
        <f>S7+W7+AA7+AE7</f>
        <v>508</v>
      </c>
      <c r="AJ7" s="11">
        <f>T7+X7+AF7+AF7</f>
        <v>0</v>
      </c>
      <c r="AK7" s="12">
        <f>AJ7/AI7*100</f>
        <v>0</v>
      </c>
      <c r="AL7" s="29">
        <f>U7+Y7+AC7+AG7</f>
        <v>0</v>
      </c>
      <c r="AM7" s="30" t="e">
        <f>AL7/AJ7*10</f>
        <v>#DIV/0!</v>
      </c>
      <c r="AN7" s="10">
        <f t="shared" si="1"/>
        <v>603</v>
      </c>
      <c r="AO7" s="11">
        <f t="shared" si="1"/>
        <v>0</v>
      </c>
      <c r="AP7" s="12">
        <f>AO7/AN7*100</f>
        <v>0</v>
      </c>
      <c r="AQ7" s="29">
        <f>Q7+AL7</f>
        <v>0</v>
      </c>
      <c r="AR7" s="30" t="e">
        <f>AQ7/AO7*10</f>
        <v>#DIV/0!</v>
      </c>
      <c r="AS7" s="10">
        <v>3</v>
      </c>
      <c r="AT7" s="18">
        <v>3</v>
      </c>
      <c r="AU7" s="3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</row>
    <row r="8" spans="1:134" ht="46.5" customHeight="1" thickBot="1">
      <c r="A8" s="28" t="s">
        <v>18</v>
      </c>
      <c r="B8" s="21"/>
      <c r="C8" s="22">
        <v>9</v>
      </c>
      <c r="D8" s="33">
        <v>25</v>
      </c>
      <c r="E8" s="34">
        <f>D8/C8*10</f>
        <v>27.77777777777778</v>
      </c>
      <c r="F8" s="21"/>
      <c r="G8" s="22"/>
      <c r="H8" s="33"/>
      <c r="I8" s="34"/>
      <c r="J8" s="21"/>
      <c r="K8" s="22"/>
      <c r="L8" s="33"/>
      <c r="M8" s="51"/>
      <c r="N8" s="21">
        <f t="shared" si="0"/>
        <v>0</v>
      </c>
      <c r="O8" s="22">
        <f t="shared" si="0"/>
        <v>9</v>
      </c>
      <c r="P8" s="23"/>
      <c r="Q8" s="33">
        <f>D8+H8+L8</f>
        <v>25</v>
      </c>
      <c r="R8" s="34">
        <f>Q8/O8*10</f>
        <v>27.77777777777778</v>
      </c>
      <c r="S8" s="21">
        <v>120</v>
      </c>
      <c r="T8" s="22"/>
      <c r="U8" s="23"/>
      <c r="V8" s="24"/>
      <c r="W8" s="25"/>
      <c r="X8" s="22"/>
      <c r="Y8" s="33"/>
      <c r="Z8" s="33"/>
      <c r="AA8" s="21">
        <v>180</v>
      </c>
      <c r="AB8" s="22"/>
      <c r="AC8" s="23"/>
      <c r="AD8" s="24"/>
      <c r="AE8" s="21"/>
      <c r="AF8" s="22"/>
      <c r="AG8" s="23"/>
      <c r="AH8" s="24"/>
      <c r="AI8" s="21">
        <f>S8+W8+AA8+AE8</f>
        <v>300</v>
      </c>
      <c r="AJ8" s="22">
        <f>T8+X8+AF8+AF8</f>
        <v>0</v>
      </c>
      <c r="AK8" s="23">
        <f>AJ8/AI8*100</f>
        <v>0</v>
      </c>
      <c r="AL8" s="33">
        <f>U8+Y8+AC8+AG8</f>
        <v>0</v>
      </c>
      <c r="AM8" s="34" t="e">
        <f>AL8/AJ8*10</f>
        <v>#DIV/0!</v>
      </c>
      <c r="AN8" s="21">
        <f t="shared" si="1"/>
        <v>300</v>
      </c>
      <c r="AO8" s="22">
        <f t="shared" si="1"/>
        <v>9</v>
      </c>
      <c r="AP8" s="23">
        <f>AO8/AN8*100</f>
        <v>3</v>
      </c>
      <c r="AQ8" s="33">
        <f>Q8+AL8</f>
        <v>25</v>
      </c>
      <c r="AR8" s="34">
        <f>AQ8/AO8*10</f>
        <v>27.77777777777778</v>
      </c>
      <c r="AS8" s="21">
        <v>1</v>
      </c>
      <c r="AT8" s="38">
        <v>1</v>
      </c>
      <c r="AU8" s="37">
        <v>1</v>
      </c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</row>
    <row r="9" spans="1:134" s="50" customFormat="1" ht="44.25" customHeight="1" thickBot="1">
      <c r="A9" s="39" t="s">
        <v>1</v>
      </c>
      <c r="B9" s="40">
        <f>SUM(B5:B8)</f>
        <v>55</v>
      </c>
      <c r="C9" s="53">
        <f>SUM(C5:C8)</f>
        <v>9</v>
      </c>
      <c r="D9" s="41">
        <f>SUM(D5:D8)</f>
        <v>25</v>
      </c>
      <c r="E9" s="46">
        <f>D9/C9*10</f>
        <v>27.77777777777778</v>
      </c>
      <c r="F9" s="40">
        <f>SUM(F5:F8)</f>
        <v>30</v>
      </c>
      <c r="G9" s="41">
        <f>SUM(G5:G8)</f>
        <v>0</v>
      </c>
      <c r="H9" s="41">
        <f>SUM(H5:H8)</f>
        <v>0</v>
      </c>
      <c r="I9" s="42"/>
      <c r="J9" s="40">
        <f>SUM(J5:J8)</f>
        <v>1375</v>
      </c>
      <c r="K9" s="53">
        <f>SUM(K5:K8)</f>
        <v>61</v>
      </c>
      <c r="L9" s="41">
        <f>SUM(L5:L8)</f>
        <v>124</v>
      </c>
      <c r="M9" s="46">
        <f>L9/K9*10</f>
        <v>20.327868852459016</v>
      </c>
      <c r="N9" s="40">
        <f t="shared" si="0"/>
        <v>1460</v>
      </c>
      <c r="O9" s="53">
        <f t="shared" si="0"/>
        <v>70</v>
      </c>
      <c r="P9" s="44">
        <f>O9/N9*100</f>
        <v>4.794520547945205</v>
      </c>
      <c r="Q9" s="45">
        <f>D9+H9+L9</f>
        <v>149</v>
      </c>
      <c r="R9" s="46">
        <f>Q9/O9*10</f>
        <v>21.285714285714285</v>
      </c>
      <c r="S9" s="43">
        <f>SUM(S5:S8)</f>
        <v>504</v>
      </c>
      <c r="T9" s="41">
        <f>SUM(T5:T8)</f>
        <v>0</v>
      </c>
      <c r="U9" s="41">
        <f>SUM(U5:U8)</f>
        <v>0</v>
      </c>
      <c r="V9" s="44"/>
      <c r="W9" s="40">
        <f>SUM(W5:W8)</f>
        <v>1764</v>
      </c>
      <c r="X9" s="53">
        <f>SUM(X5:X8)</f>
        <v>127</v>
      </c>
      <c r="Y9" s="52">
        <f>SUM(Y5:Y8)</f>
        <v>311</v>
      </c>
      <c r="Z9" s="46">
        <f>Y9/X9*10</f>
        <v>24.488188976377955</v>
      </c>
      <c r="AA9" s="40">
        <f>SUM(AA5:AA8)</f>
        <v>1159</v>
      </c>
      <c r="AB9" s="41">
        <f>SUM(AB5:AB8)</f>
        <v>0</v>
      </c>
      <c r="AC9" s="41">
        <f>SUM(AC5:AC8)</f>
        <v>0</v>
      </c>
      <c r="AD9" s="42"/>
      <c r="AE9" s="47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>S9+W9+AA9+AE9</f>
        <v>3432</v>
      </c>
      <c r="AJ9" s="53">
        <f>T9+X9+AF9+AF9</f>
        <v>127</v>
      </c>
      <c r="AK9" s="44">
        <f>AJ9/AI9*100</f>
        <v>3.7004662004662006</v>
      </c>
      <c r="AL9" s="45">
        <f>U9+Y9+AC9+AG9</f>
        <v>311</v>
      </c>
      <c r="AM9" s="46">
        <f>AL9/AJ9*10</f>
        <v>24.488188976377955</v>
      </c>
      <c r="AN9" s="40">
        <f t="shared" si="1"/>
        <v>4892</v>
      </c>
      <c r="AO9" s="53">
        <f t="shared" si="1"/>
        <v>197</v>
      </c>
      <c r="AP9" s="44">
        <f>AO9/AN9*100</f>
        <v>4.026982829108749</v>
      </c>
      <c r="AQ9" s="45">
        <f>Q9+AL9</f>
        <v>460</v>
      </c>
      <c r="AR9" s="45">
        <f>AQ9/AO9*10</f>
        <v>23.350253807106597</v>
      </c>
      <c r="AS9" s="40">
        <f>SUM(AS5:AS8)</f>
        <v>10</v>
      </c>
      <c r="AT9" s="41">
        <f>SUM(AT5:AT8)</f>
        <v>9</v>
      </c>
      <c r="AU9" s="48">
        <f>SUM(AU5:AU8)</f>
        <v>3</v>
      </c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</row>
  </sheetData>
  <sheetProtection/>
  <mergeCells count="15">
    <mergeCell ref="AS2:AU3"/>
    <mergeCell ref="A1:AU1"/>
    <mergeCell ref="AE3:AH3"/>
    <mergeCell ref="AI3:AM3"/>
    <mergeCell ref="A2:A4"/>
    <mergeCell ref="B2:R2"/>
    <mergeCell ref="S2:AM2"/>
    <mergeCell ref="AN2:AR3"/>
    <mergeCell ref="B3:E3"/>
    <mergeCell ref="F3:I3"/>
    <mergeCell ref="J3:M3"/>
    <mergeCell ref="N3:R3"/>
    <mergeCell ref="S3:V3"/>
    <mergeCell ref="AA3:AD3"/>
    <mergeCell ref="W3:Z3"/>
  </mergeCells>
  <printOptions/>
  <pageMargins left="0.31496062992125984" right="0.35433070866141736" top="0.984251968503937" bottom="0.984251968503937" header="0.5118110236220472" footer="0.5118110236220472"/>
  <pageSetup orientation="landscape" paperSize="9" scale="60" r:id="rId1"/>
  <ignoredErrors>
    <ignoredError sqref="E9 Z9 AP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ED10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2" sqref="L12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5.25390625" style="0" customWidth="1"/>
    <col min="13" max="13" width="4.375" style="0" customWidth="1"/>
    <col min="14" max="14" width="4.875" style="0" customWidth="1"/>
    <col min="15" max="16" width="4.375" style="0" customWidth="1"/>
    <col min="17" max="17" width="5.25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5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5.25390625" style="0" customWidth="1"/>
    <col min="39" max="39" width="4.375" style="0" customWidth="1"/>
    <col min="40" max="40" width="4.875" style="0" customWidth="1"/>
    <col min="41" max="42" width="4.375" style="0" customWidth="1"/>
    <col min="43" max="43" width="5.25390625" style="0" customWidth="1"/>
    <col min="44" max="44" width="4.375" style="0" customWidth="1"/>
    <col min="45" max="47" width="5.75390625" style="0" customWidth="1"/>
  </cols>
  <sheetData>
    <row r="1" spans="1:134" ht="57.75" customHeight="1" thickBot="1">
      <c r="A1" s="77" t="s">
        <v>29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</row>
    <row r="2" spans="1:134" ht="25.5" customHeight="1" thickBot="1">
      <c r="A2" s="79" t="s">
        <v>0</v>
      </c>
      <c r="B2" s="82" t="s">
        <v>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  <c r="Q2" s="84"/>
      <c r="R2" s="84"/>
      <c r="S2" s="85" t="s">
        <v>21</v>
      </c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  <c r="AL2" s="87"/>
      <c r="AM2" s="88"/>
      <c r="AN2" s="71" t="s">
        <v>20</v>
      </c>
      <c r="AO2" s="89"/>
      <c r="AP2" s="90"/>
      <c r="AQ2" s="90"/>
      <c r="AR2" s="91"/>
      <c r="AS2" s="71" t="s">
        <v>23</v>
      </c>
      <c r="AT2" s="72"/>
      <c r="AU2" s="73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</row>
    <row r="3" spans="1:134" ht="25.5" customHeight="1" thickBot="1">
      <c r="A3" s="80"/>
      <c r="B3" s="59" t="s">
        <v>2</v>
      </c>
      <c r="C3" s="60"/>
      <c r="D3" s="61"/>
      <c r="E3" s="62"/>
      <c r="F3" s="59" t="s">
        <v>3</v>
      </c>
      <c r="G3" s="60"/>
      <c r="H3" s="61"/>
      <c r="I3" s="62"/>
      <c r="J3" s="59" t="s">
        <v>4</v>
      </c>
      <c r="K3" s="60"/>
      <c r="L3" s="61"/>
      <c r="M3" s="62"/>
      <c r="N3" s="59" t="s">
        <v>5</v>
      </c>
      <c r="O3" s="63"/>
      <c r="P3" s="64"/>
      <c r="Q3" s="64"/>
      <c r="R3" s="65"/>
      <c r="S3" s="59" t="s">
        <v>6</v>
      </c>
      <c r="T3" s="63"/>
      <c r="U3" s="64"/>
      <c r="V3" s="65"/>
      <c r="W3" s="70" t="s">
        <v>7</v>
      </c>
      <c r="X3" s="67"/>
      <c r="Y3" s="68"/>
      <c r="Z3" s="68"/>
      <c r="AA3" s="66" t="s">
        <v>8</v>
      </c>
      <c r="AB3" s="67"/>
      <c r="AC3" s="68"/>
      <c r="AD3" s="69"/>
      <c r="AE3" s="66" t="s">
        <v>19</v>
      </c>
      <c r="AF3" s="67"/>
      <c r="AG3" s="68"/>
      <c r="AH3" s="69"/>
      <c r="AI3" s="59" t="s">
        <v>5</v>
      </c>
      <c r="AJ3" s="63"/>
      <c r="AK3" s="64"/>
      <c r="AL3" s="64"/>
      <c r="AM3" s="65"/>
      <c r="AN3" s="92"/>
      <c r="AO3" s="93"/>
      <c r="AP3" s="94"/>
      <c r="AQ3" s="94"/>
      <c r="AR3" s="95"/>
      <c r="AS3" s="74"/>
      <c r="AT3" s="75"/>
      <c r="AU3" s="76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</row>
    <row r="4" spans="1:134" ht="69" customHeight="1" thickBot="1">
      <c r="A4" s="81"/>
      <c r="B4" s="4" t="s">
        <v>12</v>
      </c>
      <c r="C4" s="5" t="s">
        <v>11</v>
      </c>
      <c r="D4" s="6" t="s">
        <v>10</v>
      </c>
      <c r="E4" s="7" t="s">
        <v>14</v>
      </c>
      <c r="F4" s="4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25</v>
      </c>
      <c r="AT4" s="5" t="s">
        <v>26</v>
      </c>
      <c r="AU4" s="35" t="s">
        <v>24</v>
      </c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</row>
    <row r="5" spans="1:134" ht="46.5" customHeight="1">
      <c r="A5" s="26" t="s">
        <v>15</v>
      </c>
      <c r="B5" s="10"/>
      <c r="C5" s="11"/>
      <c r="D5" s="29"/>
      <c r="E5" s="30"/>
      <c r="F5" s="10"/>
      <c r="G5" s="11"/>
      <c r="H5" s="29"/>
      <c r="I5" s="30"/>
      <c r="J5" s="10">
        <v>440</v>
      </c>
      <c r="K5" s="11"/>
      <c r="L5" s="29"/>
      <c r="M5" s="32" t="e">
        <f>L5/K5*10</f>
        <v>#DIV/0!</v>
      </c>
      <c r="N5" s="10">
        <f>B5+F5+J5</f>
        <v>440</v>
      </c>
      <c r="O5" s="11">
        <f>C5+G5+K5</f>
        <v>0</v>
      </c>
      <c r="P5" s="12">
        <f>O5/N5*100</f>
        <v>0</v>
      </c>
      <c r="Q5" s="29">
        <f>D5+H5+L5</f>
        <v>0</v>
      </c>
      <c r="R5" s="30" t="e">
        <f>Q5/O5*10</f>
        <v>#DIV/0!</v>
      </c>
      <c r="S5" s="10">
        <v>184</v>
      </c>
      <c r="T5" s="11"/>
      <c r="U5" s="12"/>
      <c r="V5" s="13"/>
      <c r="W5" s="15">
        <v>706</v>
      </c>
      <c r="X5" s="11"/>
      <c r="Y5" s="29"/>
      <c r="Z5" s="29"/>
      <c r="AA5" s="10">
        <v>529</v>
      </c>
      <c r="AB5" s="11"/>
      <c r="AC5" s="12"/>
      <c r="AD5" s="14"/>
      <c r="AE5" s="10">
        <v>5</v>
      </c>
      <c r="AF5" s="11"/>
      <c r="AG5" s="12"/>
      <c r="AH5" s="14"/>
      <c r="AI5" s="10">
        <f>S5+W5+AA5+AE5</f>
        <v>1424</v>
      </c>
      <c r="AJ5" s="11">
        <f>T5+X5+AF5+AF5</f>
        <v>0</v>
      </c>
      <c r="AK5" s="12">
        <f>AJ5/AI5*100</f>
        <v>0</v>
      </c>
      <c r="AL5" s="29">
        <f>U5+Y5+AC5+AG5</f>
        <v>0</v>
      </c>
      <c r="AM5" s="30" t="e">
        <f>AL5/AJ5*10</f>
        <v>#DIV/0!</v>
      </c>
      <c r="AN5" s="10">
        <f aca="true" t="shared" si="0" ref="AN5:AO9">N5+AI5</f>
        <v>1864</v>
      </c>
      <c r="AO5" s="11">
        <f t="shared" si="0"/>
        <v>0</v>
      </c>
      <c r="AP5" s="12">
        <f>AO5/AN5*100</f>
        <v>0</v>
      </c>
      <c r="AQ5" s="29">
        <f>Q5+AL5</f>
        <v>0</v>
      </c>
      <c r="AR5" s="30" t="e">
        <f>AQ5/AO5*10</f>
        <v>#DIV/0!</v>
      </c>
      <c r="AS5" s="10">
        <v>3</v>
      </c>
      <c r="AT5" s="11">
        <v>3</v>
      </c>
      <c r="AU5" s="3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</row>
    <row r="6" spans="1:134" ht="46.5" customHeight="1">
      <c r="A6" s="27" t="s">
        <v>16</v>
      </c>
      <c r="B6" s="17">
        <v>25</v>
      </c>
      <c r="C6" s="18"/>
      <c r="D6" s="31"/>
      <c r="E6" s="32"/>
      <c r="F6" s="17"/>
      <c r="G6" s="18"/>
      <c r="H6" s="31"/>
      <c r="I6" s="32"/>
      <c r="J6" s="17">
        <v>900</v>
      </c>
      <c r="K6" s="18">
        <v>72</v>
      </c>
      <c r="L6" s="31">
        <v>152</v>
      </c>
      <c r="M6" s="32">
        <f>L6/K6*10</f>
        <v>21.11111111111111</v>
      </c>
      <c r="N6" s="10">
        <f>B6+F6+J6</f>
        <v>925</v>
      </c>
      <c r="O6" s="11">
        <v>72</v>
      </c>
      <c r="P6" s="12">
        <f>O6/N6*100</f>
        <v>7.783783783783783</v>
      </c>
      <c r="Q6" s="29">
        <f>D6+H6+L6</f>
        <v>152</v>
      </c>
      <c r="R6" s="30">
        <f>Q6/O6*10</f>
        <v>21.11111111111111</v>
      </c>
      <c r="S6" s="17">
        <v>200</v>
      </c>
      <c r="T6" s="18"/>
      <c r="U6" s="19"/>
      <c r="V6" s="14"/>
      <c r="W6" s="20">
        <v>550</v>
      </c>
      <c r="X6" s="18">
        <v>214</v>
      </c>
      <c r="Y6" s="31">
        <v>525</v>
      </c>
      <c r="Z6" s="29">
        <f>Y6/X6*10</f>
        <v>24.53271028037383</v>
      </c>
      <c r="AA6" s="17">
        <v>450</v>
      </c>
      <c r="AB6" s="18"/>
      <c r="AC6" s="19"/>
      <c r="AD6" s="14"/>
      <c r="AE6" s="17"/>
      <c r="AF6" s="18"/>
      <c r="AG6" s="19"/>
      <c r="AH6" s="14"/>
      <c r="AI6" s="10">
        <f>S6+W6+AA6+AE6</f>
        <v>1200</v>
      </c>
      <c r="AJ6" s="11">
        <f>T6+X6+AF6+AF6</f>
        <v>214</v>
      </c>
      <c r="AK6" s="12">
        <f>AJ6/AI6*100</f>
        <v>17.833333333333336</v>
      </c>
      <c r="AL6" s="29">
        <f>U6+Y6+AC6+AG6</f>
        <v>525</v>
      </c>
      <c r="AM6" s="30">
        <f>AL6/AJ6*10</f>
        <v>24.53271028037383</v>
      </c>
      <c r="AN6" s="10">
        <f t="shared" si="0"/>
        <v>2125</v>
      </c>
      <c r="AO6" s="11">
        <f t="shared" si="0"/>
        <v>286</v>
      </c>
      <c r="AP6" s="12">
        <f>AO6/AN6*100</f>
        <v>13.458823529411765</v>
      </c>
      <c r="AQ6" s="29">
        <f>Q6+AL6</f>
        <v>677</v>
      </c>
      <c r="AR6" s="30">
        <f>AQ6/AO6*10</f>
        <v>23.67132867132867</v>
      </c>
      <c r="AS6" s="10">
        <v>3</v>
      </c>
      <c r="AT6" s="18">
        <v>2</v>
      </c>
      <c r="AU6" s="36">
        <v>2</v>
      </c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</row>
    <row r="7" spans="1:134" ht="46.5" customHeight="1">
      <c r="A7" s="27" t="s">
        <v>17</v>
      </c>
      <c r="B7" s="17">
        <v>30</v>
      </c>
      <c r="C7" s="18"/>
      <c r="D7" s="31"/>
      <c r="E7" s="32"/>
      <c r="F7" s="17">
        <v>30</v>
      </c>
      <c r="G7" s="18"/>
      <c r="H7" s="31"/>
      <c r="I7" s="32"/>
      <c r="J7" s="17">
        <v>35</v>
      </c>
      <c r="K7" s="18"/>
      <c r="L7" s="31"/>
      <c r="M7" s="32" t="e">
        <f>L7/K7*10</f>
        <v>#DIV/0!</v>
      </c>
      <c r="N7" s="10">
        <f>B7+F7+J7</f>
        <v>95</v>
      </c>
      <c r="O7" s="11">
        <f>C7+G7+K7</f>
        <v>0</v>
      </c>
      <c r="P7" s="12">
        <f>O7/N7*100</f>
        <v>0</v>
      </c>
      <c r="Q7" s="29">
        <f>D7+H7+L7</f>
        <v>0</v>
      </c>
      <c r="R7" s="30" t="e">
        <f>Q7/O7*10</f>
        <v>#DIV/0!</v>
      </c>
      <c r="S7" s="17"/>
      <c r="T7" s="18"/>
      <c r="U7" s="19"/>
      <c r="V7" s="14"/>
      <c r="W7" s="20">
        <v>508</v>
      </c>
      <c r="X7" s="18"/>
      <c r="Y7" s="31"/>
      <c r="Z7" s="29"/>
      <c r="AA7" s="17"/>
      <c r="AB7" s="18"/>
      <c r="AC7" s="19"/>
      <c r="AD7" s="14"/>
      <c r="AE7" s="17"/>
      <c r="AF7" s="18"/>
      <c r="AG7" s="19"/>
      <c r="AH7" s="14"/>
      <c r="AI7" s="10">
        <f>S7+W7+AA7+AE7</f>
        <v>508</v>
      </c>
      <c r="AJ7" s="11">
        <f>T7+X7+AF7+AF7</f>
        <v>0</v>
      </c>
      <c r="AK7" s="12">
        <f>AJ7/AI7*100</f>
        <v>0</v>
      </c>
      <c r="AL7" s="29">
        <f>U7+Y7+AC7+AG7</f>
        <v>0</v>
      </c>
      <c r="AM7" s="30" t="e">
        <f>AL7/AJ7*10</f>
        <v>#DIV/0!</v>
      </c>
      <c r="AN7" s="10">
        <f t="shared" si="0"/>
        <v>603</v>
      </c>
      <c r="AO7" s="11">
        <f t="shared" si="0"/>
        <v>0</v>
      </c>
      <c r="AP7" s="12">
        <f>AO7/AN7*100</f>
        <v>0</v>
      </c>
      <c r="AQ7" s="29">
        <f>Q7+AL7</f>
        <v>0</v>
      </c>
      <c r="AR7" s="30" t="e">
        <f>AQ7/AO7*10</f>
        <v>#DIV/0!</v>
      </c>
      <c r="AS7" s="10">
        <v>3</v>
      </c>
      <c r="AT7" s="18">
        <v>3</v>
      </c>
      <c r="AU7" s="3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</row>
    <row r="8" spans="1:134" ht="46.5" customHeight="1" thickBot="1">
      <c r="A8" s="28" t="s">
        <v>18</v>
      </c>
      <c r="B8" s="21"/>
      <c r="C8" s="22">
        <v>20</v>
      </c>
      <c r="D8" s="33">
        <v>46</v>
      </c>
      <c r="E8" s="34">
        <f>D8/C8*10</f>
        <v>23</v>
      </c>
      <c r="F8" s="21"/>
      <c r="G8" s="22"/>
      <c r="H8" s="33"/>
      <c r="I8" s="34"/>
      <c r="J8" s="21"/>
      <c r="K8" s="22"/>
      <c r="L8" s="33"/>
      <c r="M8" s="51"/>
      <c r="N8" s="21">
        <f>B8+F8+J8</f>
        <v>0</v>
      </c>
      <c r="O8" s="22">
        <f>C8+G8+K8</f>
        <v>20</v>
      </c>
      <c r="P8" s="23"/>
      <c r="Q8" s="33">
        <f>D8+H8+L8</f>
        <v>46</v>
      </c>
      <c r="R8" s="34">
        <f>Q8/O8*10</f>
        <v>23</v>
      </c>
      <c r="S8" s="21">
        <v>120</v>
      </c>
      <c r="T8" s="22"/>
      <c r="U8" s="23"/>
      <c r="V8" s="24"/>
      <c r="W8" s="25"/>
      <c r="X8" s="22"/>
      <c r="Y8" s="33"/>
      <c r="Z8" s="33"/>
      <c r="AA8" s="21">
        <v>180</v>
      </c>
      <c r="AB8" s="22"/>
      <c r="AC8" s="23"/>
      <c r="AD8" s="24"/>
      <c r="AE8" s="21"/>
      <c r="AF8" s="22"/>
      <c r="AG8" s="23"/>
      <c r="AH8" s="24"/>
      <c r="AI8" s="21">
        <f>S8+W8+AA8+AE8</f>
        <v>300</v>
      </c>
      <c r="AJ8" s="22">
        <f>T8+X8+AF8+AF8</f>
        <v>0</v>
      </c>
      <c r="AK8" s="23">
        <f>AJ8/AI8*100</f>
        <v>0</v>
      </c>
      <c r="AL8" s="33">
        <f>U8+Y8+AC8+AG8</f>
        <v>0</v>
      </c>
      <c r="AM8" s="34" t="e">
        <f>AL8/AJ8*10</f>
        <v>#DIV/0!</v>
      </c>
      <c r="AN8" s="21">
        <f t="shared" si="0"/>
        <v>300</v>
      </c>
      <c r="AO8" s="22">
        <f t="shared" si="0"/>
        <v>20</v>
      </c>
      <c r="AP8" s="23">
        <f>AO8/AN8*100</f>
        <v>6.666666666666667</v>
      </c>
      <c r="AQ8" s="33">
        <f>Q8+AL8</f>
        <v>46</v>
      </c>
      <c r="AR8" s="34">
        <f>AQ8/AO8*10</f>
        <v>23</v>
      </c>
      <c r="AS8" s="21">
        <v>1</v>
      </c>
      <c r="AT8" s="38">
        <v>1</v>
      </c>
      <c r="AU8" s="37">
        <v>1</v>
      </c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</row>
    <row r="9" spans="1:134" s="50" customFormat="1" ht="44.25" customHeight="1" thickBot="1">
      <c r="A9" s="39" t="s">
        <v>1</v>
      </c>
      <c r="B9" s="40">
        <f>SUM(B5:B8)</f>
        <v>55</v>
      </c>
      <c r="C9" s="53">
        <f>SUM(C5:C8)</f>
        <v>20</v>
      </c>
      <c r="D9" s="41">
        <f>SUM(D5:D8)</f>
        <v>46</v>
      </c>
      <c r="E9" s="46">
        <f>D9/C9*10</f>
        <v>23</v>
      </c>
      <c r="F9" s="40">
        <f>SUM(F5:F8)</f>
        <v>30</v>
      </c>
      <c r="G9" s="41">
        <f>SUM(G5:G8)</f>
        <v>0</v>
      </c>
      <c r="H9" s="41">
        <f>SUM(H5:H8)</f>
        <v>0</v>
      </c>
      <c r="I9" s="42"/>
      <c r="J9" s="40">
        <f>SUM(J5:J8)</f>
        <v>1375</v>
      </c>
      <c r="K9" s="53">
        <f>SUM(K5:K8)</f>
        <v>72</v>
      </c>
      <c r="L9" s="41">
        <f>SUM(L5:L8)</f>
        <v>152</v>
      </c>
      <c r="M9" s="46">
        <f>L9/K9*10</f>
        <v>21.11111111111111</v>
      </c>
      <c r="N9" s="41">
        <f>SUM(N5:N8)</f>
        <v>1460</v>
      </c>
      <c r="O9" s="53">
        <f>SUM(O5:O8)</f>
        <v>92</v>
      </c>
      <c r="P9" s="44">
        <f>O9/N9*100</f>
        <v>6.301369863013699</v>
      </c>
      <c r="Q9" s="45">
        <f>SUM(Q5:Q8)</f>
        <v>198</v>
      </c>
      <c r="R9" s="46">
        <f>Q9/O9*10</f>
        <v>21.52173913043478</v>
      </c>
      <c r="S9" s="43">
        <f>SUM(S5:S8)</f>
        <v>504</v>
      </c>
      <c r="T9" s="41">
        <f>SUM(T5:T8)</f>
        <v>0</v>
      </c>
      <c r="U9" s="41">
        <f>SUM(U5:U8)</f>
        <v>0</v>
      </c>
      <c r="V9" s="44"/>
      <c r="W9" s="40">
        <f>SUM(W5:W8)</f>
        <v>1764</v>
      </c>
      <c r="X9" s="53">
        <f>SUM(X5:X8)</f>
        <v>214</v>
      </c>
      <c r="Y9" s="52">
        <f>SUM(Y5:Y8)</f>
        <v>525</v>
      </c>
      <c r="Z9" s="46">
        <f>Y9/X9*10</f>
        <v>24.53271028037383</v>
      </c>
      <c r="AA9" s="40">
        <f>SUM(AA5:AA8)</f>
        <v>1159</v>
      </c>
      <c r="AB9" s="41">
        <f>SUM(AB5:AB8)</f>
        <v>0</v>
      </c>
      <c r="AC9" s="41">
        <f>SUM(AC5:AC8)</f>
        <v>0</v>
      </c>
      <c r="AD9" s="42"/>
      <c r="AE9" s="47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>S9+W9+AA9+AE9</f>
        <v>3432</v>
      </c>
      <c r="AJ9" s="53">
        <f>T9+X9+AF9+AF9</f>
        <v>214</v>
      </c>
      <c r="AK9" s="44">
        <f>AJ9/AI9*100</f>
        <v>6.235431235431236</v>
      </c>
      <c r="AL9" s="45">
        <f>U9+Y9+AC9+AG9</f>
        <v>525</v>
      </c>
      <c r="AM9" s="46">
        <f>AL9/AJ9*10</f>
        <v>24.53271028037383</v>
      </c>
      <c r="AN9" s="40">
        <f t="shared" si="0"/>
        <v>4892</v>
      </c>
      <c r="AO9" s="53">
        <f t="shared" si="0"/>
        <v>306</v>
      </c>
      <c r="AP9" s="44">
        <f>AO9/AN9*100</f>
        <v>6.255110384300899</v>
      </c>
      <c r="AQ9" s="45">
        <f>Q9+AL9</f>
        <v>723</v>
      </c>
      <c r="AR9" s="45">
        <f>AQ9/AO9*10</f>
        <v>23.627450980392158</v>
      </c>
      <c r="AS9" s="40">
        <f>SUM(AS5:AS8)</f>
        <v>10</v>
      </c>
      <c r="AT9" s="41">
        <f>SUM(AT5:AT8)</f>
        <v>9</v>
      </c>
      <c r="AU9" s="48">
        <f>SUM(AU5:AU8)</f>
        <v>3</v>
      </c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</row>
    <row r="10" ht="12.75">
      <c r="O10" s="54"/>
    </row>
  </sheetData>
  <sheetProtection/>
  <mergeCells count="15">
    <mergeCell ref="J3:M3"/>
    <mergeCell ref="N3:R3"/>
    <mergeCell ref="S3:V3"/>
    <mergeCell ref="AA3:AD3"/>
    <mergeCell ref="W3:Z3"/>
    <mergeCell ref="AS2:AU3"/>
    <mergeCell ref="A1:AU1"/>
    <mergeCell ref="AE3:AH3"/>
    <mergeCell ref="AI3:AM3"/>
    <mergeCell ref="A2:A4"/>
    <mergeCell ref="B2:R2"/>
    <mergeCell ref="S2:AM2"/>
    <mergeCell ref="AN2:AR3"/>
    <mergeCell ref="B3:E3"/>
    <mergeCell ref="F3:I3"/>
  </mergeCells>
  <printOptions/>
  <pageMargins left="0.31496062992125984" right="0.35433070866141736" top="0.984251968503937" bottom="0.984251968503937" header="0.5118110236220472" footer="0.5118110236220472"/>
  <pageSetup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ED10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12" sqref="R12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5.25390625" style="0" customWidth="1"/>
    <col min="13" max="13" width="4.375" style="0" customWidth="1"/>
    <col min="14" max="14" width="4.875" style="0" customWidth="1"/>
    <col min="15" max="16" width="4.375" style="0" customWidth="1"/>
    <col min="17" max="17" width="5.25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5.875" style="0" customWidth="1"/>
    <col min="44" max="44" width="4.375" style="0" customWidth="1"/>
    <col min="45" max="47" width="5.75390625" style="0" customWidth="1"/>
  </cols>
  <sheetData>
    <row r="1" spans="1:134" ht="57.75" customHeight="1" thickBot="1">
      <c r="A1" s="77" t="s">
        <v>30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</row>
    <row r="2" spans="1:134" ht="25.5" customHeight="1" thickBot="1">
      <c r="A2" s="79" t="s">
        <v>0</v>
      </c>
      <c r="B2" s="82" t="s">
        <v>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  <c r="Q2" s="84"/>
      <c r="R2" s="84"/>
      <c r="S2" s="85" t="s">
        <v>21</v>
      </c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  <c r="AL2" s="87"/>
      <c r="AM2" s="88"/>
      <c r="AN2" s="71" t="s">
        <v>20</v>
      </c>
      <c r="AO2" s="89"/>
      <c r="AP2" s="90"/>
      <c r="AQ2" s="90"/>
      <c r="AR2" s="91"/>
      <c r="AS2" s="71" t="s">
        <v>23</v>
      </c>
      <c r="AT2" s="72"/>
      <c r="AU2" s="73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</row>
    <row r="3" spans="1:134" ht="25.5" customHeight="1" thickBot="1">
      <c r="A3" s="80"/>
      <c r="B3" s="59" t="s">
        <v>2</v>
      </c>
      <c r="C3" s="60"/>
      <c r="D3" s="61"/>
      <c r="E3" s="62"/>
      <c r="F3" s="59" t="s">
        <v>3</v>
      </c>
      <c r="G3" s="60"/>
      <c r="H3" s="61"/>
      <c r="I3" s="62"/>
      <c r="J3" s="59" t="s">
        <v>4</v>
      </c>
      <c r="K3" s="60"/>
      <c r="L3" s="61"/>
      <c r="M3" s="62"/>
      <c r="N3" s="59" t="s">
        <v>5</v>
      </c>
      <c r="O3" s="63"/>
      <c r="P3" s="64"/>
      <c r="Q3" s="64"/>
      <c r="R3" s="65"/>
      <c r="S3" s="59" t="s">
        <v>6</v>
      </c>
      <c r="T3" s="63"/>
      <c r="U3" s="64"/>
      <c r="V3" s="65"/>
      <c r="W3" s="70" t="s">
        <v>7</v>
      </c>
      <c r="X3" s="67"/>
      <c r="Y3" s="68"/>
      <c r="Z3" s="68"/>
      <c r="AA3" s="66" t="s">
        <v>8</v>
      </c>
      <c r="AB3" s="67"/>
      <c r="AC3" s="68"/>
      <c r="AD3" s="69"/>
      <c r="AE3" s="66" t="s">
        <v>19</v>
      </c>
      <c r="AF3" s="67"/>
      <c r="AG3" s="68"/>
      <c r="AH3" s="69"/>
      <c r="AI3" s="59" t="s">
        <v>5</v>
      </c>
      <c r="AJ3" s="63"/>
      <c r="AK3" s="64"/>
      <c r="AL3" s="64"/>
      <c r="AM3" s="65"/>
      <c r="AN3" s="92"/>
      <c r="AO3" s="93"/>
      <c r="AP3" s="94"/>
      <c r="AQ3" s="94"/>
      <c r="AR3" s="95"/>
      <c r="AS3" s="74"/>
      <c r="AT3" s="75"/>
      <c r="AU3" s="76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</row>
    <row r="4" spans="1:134" ht="69" customHeight="1" thickBot="1">
      <c r="A4" s="81"/>
      <c r="B4" s="4" t="s">
        <v>12</v>
      </c>
      <c r="C4" s="5" t="s">
        <v>11</v>
      </c>
      <c r="D4" s="6" t="s">
        <v>10</v>
      </c>
      <c r="E4" s="7" t="s">
        <v>14</v>
      </c>
      <c r="F4" s="4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25</v>
      </c>
      <c r="AT4" s="5" t="s">
        <v>26</v>
      </c>
      <c r="AU4" s="35" t="s">
        <v>24</v>
      </c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</row>
    <row r="5" spans="1:134" ht="46.5" customHeight="1">
      <c r="A5" s="26" t="s">
        <v>15</v>
      </c>
      <c r="B5" s="10"/>
      <c r="C5" s="11"/>
      <c r="D5" s="29"/>
      <c r="E5" s="30"/>
      <c r="F5" s="10"/>
      <c r="G5" s="11"/>
      <c r="H5" s="29"/>
      <c r="I5" s="30"/>
      <c r="J5" s="10">
        <v>440</v>
      </c>
      <c r="K5" s="11"/>
      <c r="L5" s="29"/>
      <c r="M5" s="32" t="e">
        <f>L5/K5*10</f>
        <v>#DIV/0!</v>
      </c>
      <c r="N5" s="10">
        <f aca="true" t="shared" si="0" ref="N5:O8">B5+F5+J5</f>
        <v>440</v>
      </c>
      <c r="O5" s="11">
        <f t="shared" si="0"/>
        <v>0</v>
      </c>
      <c r="P5" s="12">
        <f>O5/N5*100</f>
        <v>0</v>
      </c>
      <c r="Q5" s="29">
        <f>D5+H5+L5</f>
        <v>0</v>
      </c>
      <c r="R5" s="30" t="e">
        <f>Q5/O5*10</f>
        <v>#DIV/0!</v>
      </c>
      <c r="S5" s="10">
        <v>184</v>
      </c>
      <c r="T5" s="11"/>
      <c r="U5" s="12"/>
      <c r="V5" s="13"/>
      <c r="W5" s="15">
        <v>706</v>
      </c>
      <c r="X5" s="11">
        <v>100</v>
      </c>
      <c r="Y5" s="29">
        <v>207</v>
      </c>
      <c r="Z5" s="29">
        <f>Y5/X5*10</f>
        <v>20.7</v>
      </c>
      <c r="AA5" s="10">
        <v>529</v>
      </c>
      <c r="AB5" s="11"/>
      <c r="AC5" s="12"/>
      <c r="AD5" s="14"/>
      <c r="AE5" s="10">
        <v>5</v>
      </c>
      <c r="AF5" s="11"/>
      <c r="AG5" s="12"/>
      <c r="AH5" s="14"/>
      <c r="AI5" s="10">
        <f>S5+W5+AA5+AE5</f>
        <v>1424</v>
      </c>
      <c r="AJ5" s="11">
        <f>T5+X5+AF5+AF5</f>
        <v>100</v>
      </c>
      <c r="AK5" s="12">
        <f>AJ5/AI5*100</f>
        <v>7.02247191011236</v>
      </c>
      <c r="AL5" s="29">
        <f>U5+Y5+AC5+AG5</f>
        <v>207</v>
      </c>
      <c r="AM5" s="30">
        <f>AL5/AJ5*10</f>
        <v>20.7</v>
      </c>
      <c r="AN5" s="10">
        <f aca="true" t="shared" si="1" ref="AN5:AO9">N5+AI5</f>
        <v>1864</v>
      </c>
      <c r="AO5" s="11">
        <f t="shared" si="1"/>
        <v>100</v>
      </c>
      <c r="AP5" s="12">
        <f>AO5/AN5*100</f>
        <v>5.36480686695279</v>
      </c>
      <c r="AQ5" s="29">
        <f>Q5+AL5</f>
        <v>207</v>
      </c>
      <c r="AR5" s="30">
        <f>AQ5/AO5*10</f>
        <v>20.7</v>
      </c>
      <c r="AS5" s="10">
        <v>3</v>
      </c>
      <c r="AT5" s="11">
        <v>3</v>
      </c>
      <c r="AU5" s="36">
        <v>2</v>
      </c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</row>
    <row r="6" spans="1:134" ht="46.5" customHeight="1">
      <c r="A6" s="27" t="s">
        <v>16</v>
      </c>
      <c r="B6" s="17">
        <v>25</v>
      </c>
      <c r="C6" s="18"/>
      <c r="D6" s="31"/>
      <c r="E6" s="32"/>
      <c r="F6" s="17"/>
      <c r="G6" s="18"/>
      <c r="H6" s="31"/>
      <c r="I6" s="32"/>
      <c r="J6" s="17">
        <v>900</v>
      </c>
      <c r="K6" s="18">
        <v>209</v>
      </c>
      <c r="L6" s="31">
        <v>487</v>
      </c>
      <c r="M6" s="32">
        <f>L6/K6*10</f>
        <v>23.301435406698566</v>
      </c>
      <c r="N6" s="10">
        <f t="shared" si="0"/>
        <v>925</v>
      </c>
      <c r="O6" s="11">
        <f t="shared" si="0"/>
        <v>209</v>
      </c>
      <c r="P6" s="12">
        <f>O6/N6*100</f>
        <v>22.594594594594593</v>
      </c>
      <c r="Q6" s="29">
        <f>D6+H6+L6</f>
        <v>487</v>
      </c>
      <c r="R6" s="30">
        <f>Q6/O6*10</f>
        <v>23.301435406698566</v>
      </c>
      <c r="S6" s="17">
        <v>200</v>
      </c>
      <c r="T6" s="18"/>
      <c r="U6" s="19"/>
      <c r="V6" s="14"/>
      <c r="W6" s="20">
        <v>550</v>
      </c>
      <c r="X6" s="18">
        <v>257</v>
      </c>
      <c r="Y6" s="31">
        <v>751</v>
      </c>
      <c r="Z6" s="29">
        <f>Y6/X6*10</f>
        <v>29.22178988326848</v>
      </c>
      <c r="AA6" s="17">
        <v>450</v>
      </c>
      <c r="AB6" s="18"/>
      <c r="AC6" s="19"/>
      <c r="AD6" s="14"/>
      <c r="AE6" s="17"/>
      <c r="AF6" s="18"/>
      <c r="AG6" s="19"/>
      <c r="AH6" s="14"/>
      <c r="AI6" s="10">
        <f>S6+W6+AA6+AE6</f>
        <v>1200</v>
      </c>
      <c r="AJ6" s="11">
        <f>T6+X6+AF6+AF6</f>
        <v>257</v>
      </c>
      <c r="AK6" s="12">
        <f>AJ6/AI6*100</f>
        <v>21.416666666666668</v>
      </c>
      <c r="AL6" s="29">
        <f>U6+Y6+AC6+AG6</f>
        <v>751</v>
      </c>
      <c r="AM6" s="30">
        <f>AL6/AJ6*10</f>
        <v>29.22178988326848</v>
      </c>
      <c r="AN6" s="10">
        <f t="shared" si="1"/>
        <v>2125</v>
      </c>
      <c r="AO6" s="11">
        <f t="shared" si="1"/>
        <v>466</v>
      </c>
      <c r="AP6" s="12">
        <f>AO6/AN6*100</f>
        <v>21.929411764705883</v>
      </c>
      <c r="AQ6" s="29">
        <f>Q6+AL6</f>
        <v>1238</v>
      </c>
      <c r="AR6" s="30">
        <f>AQ6/AO6*10</f>
        <v>26.566523605150216</v>
      </c>
      <c r="AS6" s="10">
        <v>3</v>
      </c>
      <c r="AT6" s="18">
        <v>2</v>
      </c>
      <c r="AU6" s="36">
        <v>2</v>
      </c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</row>
    <row r="7" spans="1:134" ht="46.5" customHeight="1">
      <c r="A7" s="27" t="s">
        <v>17</v>
      </c>
      <c r="B7" s="17">
        <v>30</v>
      </c>
      <c r="C7" s="18"/>
      <c r="D7" s="31"/>
      <c r="E7" s="32"/>
      <c r="F7" s="17">
        <v>30</v>
      </c>
      <c r="G7" s="18"/>
      <c r="H7" s="31"/>
      <c r="I7" s="32"/>
      <c r="J7" s="17">
        <v>35</v>
      </c>
      <c r="K7" s="18"/>
      <c r="L7" s="31"/>
      <c r="M7" s="32" t="e">
        <f>L7/K7*10</f>
        <v>#DIV/0!</v>
      </c>
      <c r="N7" s="10">
        <f t="shared" si="0"/>
        <v>95</v>
      </c>
      <c r="O7" s="11">
        <f t="shared" si="0"/>
        <v>0</v>
      </c>
      <c r="P7" s="12">
        <f>O7/N7*100</f>
        <v>0</v>
      </c>
      <c r="Q7" s="29">
        <f>D7+H7+L7</f>
        <v>0</v>
      </c>
      <c r="R7" s="30" t="e">
        <f>Q7/O7*10</f>
        <v>#DIV/0!</v>
      </c>
      <c r="S7" s="17"/>
      <c r="T7" s="18"/>
      <c r="U7" s="19"/>
      <c r="V7" s="14"/>
      <c r="W7" s="20">
        <v>508</v>
      </c>
      <c r="X7" s="18">
        <v>44</v>
      </c>
      <c r="Y7" s="31">
        <v>176</v>
      </c>
      <c r="Z7" s="29">
        <f>Y7/X7*10</f>
        <v>40</v>
      </c>
      <c r="AA7" s="17"/>
      <c r="AB7" s="18"/>
      <c r="AC7" s="19"/>
      <c r="AD7" s="14"/>
      <c r="AE7" s="17"/>
      <c r="AF7" s="18"/>
      <c r="AG7" s="19"/>
      <c r="AH7" s="14"/>
      <c r="AI7" s="10">
        <f>S7+W7+AA7+AE7</f>
        <v>508</v>
      </c>
      <c r="AJ7" s="11">
        <f>T7+X7+AF7+AF7</f>
        <v>44</v>
      </c>
      <c r="AK7" s="12">
        <f>AJ7/AI7*100</f>
        <v>8.661417322834646</v>
      </c>
      <c r="AL7" s="29">
        <f>U7+Y7+AC7+AG7</f>
        <v>176</v>
      </c>
      <c r="AM7" s="30">
        <f>AL7/AJ7*10</f>
        <v>40</v>
      </c>
      <c r="AN7" s="10">
        <f t="shared" si="1"/>
        <v>603</v>
      </c>
      <c r="AO7" s="11">
        <f t="shared" si="1"/>
        <v>44</v>
      </c>
      <c r="AP7" s="12">
        <f>AO7/AN7*100</f>
        <v>7.2968490878938645</v>
      </c>
      <c r="AQ7" s="29">
        <f>Q7+AL7</f>
        <v>176</v>
      </c>
      <c r="AR7" s="30">
        <f>AQ7/AO7*10</f>
        <v>40</v>
      </c>
      <c r="AS7" s="10">
        <v>3</v>
      </c>
      <c r="AT7" s="18">
        <v>3</v>
      </c>
      <c r="AU7" s="36">
        <v>2</v>
      </c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</row>
    <row r="8" spans="1:134" ht="46.5" customHeight="1" thickBot="1">
      <c r="A8" s="28" t="s">
        <v>18</v>
      </c>
      <c r="B8" s="21"/>
      <c r="C8" s="22">
        <v>40</v>
      </c>
      <c r="D8" s="33">
        <v>128</v>
      </c>
      <c r="E8" s="34">
        <f>D8/C8*10</f>
        <v>32</v>
      </c>
      <c r="F8" s="21"/>
      <c r="G8" s="22"/>
      <c r="H8" s="33"/>
      <c r="I8" s="34"/>
      <c r="J8" s="21"/>
      <c r="K8" s="22"/>
      <c r="L8" s="33"/>
      <c r="M8" s="51"/>
      <c r="N8" s="21">
        <f t="shared" si="0"/>
        <v>0</v>
      </c>
      <c r="O8" s="22">
        <f t="shared" si="0"/>
        <v>40</v>
      </c>
      <c r="P8" s="23"/>
      <c r="Q8" s="33">
        <f>D8+H8+L8</f>
        <v>128</v>
      </c>
      <c r="R8" s="34">
        <f>Q8/O8*10</f>
        <v>32</v>
      </c>
      <c r="S8" s="21">
        <v>120</v>
      </c>
      <c r="T8" s="22"/>
      <c r="U8" s="23"/>
      <c r="V8" s="24"/>
      <c r="W8" s="25"/>
      <c r="X8" s="22"/>
      <c r="Y8" s="33"/>
      <c r="Z8" s="33"/>
      <c r="AA8" s="21">
        <v>180</v>
      </c>
      <c r="AB8" s="22"/>
      <c r="AC8" s="23"/>
      <c r="AD8" s="24"/>
      <c r="AE8" s="21"/>
      <c r="AF8" s="22"/>
      <c r="AG8" s="23"/>
      <c r="AH8" s="24"/>
      <c r="AI8" s="21">
        <f>S8+W8+AA8+AE8</f>
        <v>300</v>
      </c>
      <c r="AJ8" s="22">
        <f>T8+X8+AF8+AF8</f>
        <v>0</v>
      </c>
      <c r="AK8" s="23">
        <f>AJ8/AI8*100</f>
        <v>0</v>
      </c>
      <c r="AL8" s="33">
        <f>U8+Y8+AC8+AG8</f>
        <v>0</v>
      </c>
      <c r="AM8" s="34" t="e">
        <f>AL8/AJ8*10</f>
        <v>#DIV/0!</v>
      </c>
      <c r="AN8" s="21">
        <f t="shared" si="1"/>
        <v>300</v>
      </c>
      <c r="AO8" s="22">
        <f t="shared" si="1"/>
        <v>40</v>
      </c>
      <c r="AP8" s="23">
        <f>AO8/AN8*100</f>
        <v>13.333333333333334</v>
      </c>
      <c r="AQ8" s="33">
        <f>Q8+AL8</f>
        <v>128</v>
      </c>
      <c r="AR8" s="34">
        <f>AQ8/AO8*10</f>
        <v>32</v>
      </c>
      <c r="AS8" s="21">
        <v>1</v>
      </c>
      <c r="AT8" s="38">
        <v>1</v>
      </c>
      <c r="AU8" s="37">
        <v>1</v>
      </c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</row>
    <row r="9" spans="1:134" s="50" customFormat="1" ht="44.25" customHeight="1" thickBot="1">
      <c r="A9" s="39" t="s">
        <v>1</v>
      </c>
      <c r="B9" s="40">
        <f>SUM(B5:B8)</f>
        <v>55</v>
      </c>
      <c r="C9" s="53">
        <f>SUM(C5:C8)</f>
        <v>40</v>
      </c>
      <c r="D9" s="41">
        <f>SUM(D5:D8)</f>
        <v>128</v>
      </c>
      <c r="E9" s="46">
        <f>D9/C9*10</f>
        <v>32</v>
      </c>
      <c r="F9" s="40">
        <f>SUM(F5:F8)</f>
        <v>30</v>
      </c>
      <c r="G9" s="41">
        <f>SUM(G5:G8)</f>
        <v>0</v>
      </c>
      <c r="H9" s="41">
        <f>SUM(H5:H8)</f>
        <v>0</v>
      </c>
      <c r="I9" s="42"/>
      <c r="J9" s="40">
        <f>SUM(J5:J8)</f>
        <v>1375</v>
      </c>
      <c r="K9" s="53">
        <f>SUM(K5:K8)</f>
        <v>209</v>
      </c>
      <c r="L9" s="41">
        <f>SUM(L5:L8)</f>
        <v>487</v>
      </c>
      <c r="M9" s="46">
        <f>L9/K9*10</f>
        <v>23.301435406698566</v>
      </c>
      <c r="N9" s="41">
        <f>SUM(N5:N8)</f>
        <v>1460</v>
      </c>
      <c r="O9" s="53">
        <f>SUM(O5:O8)</f>
        <v>249</v>
      </c>
      <c r="P9" s="44">
        <f>O9/N9*100</f>
        <v>17.054794520547944</v>
      </c>
      <c r="Q9" s="45">
        <f>SUM(Q5:Q8)</f>
        <v>615</v>
      </c>
      <c r="R9" s="46">
        <f>Q9/O9*10</f>
        <v>24.698795180722893</v>
      </c>
      <c r="S9" s="43">
        <f>SUM(S5:S8)</f>
        <v>504</v>
      </c>
      <c r="T9" s="41">
        <f>SUM(T5:T8)</f>
        <v>0</v>
      </c>
      <c r="U9" s="41">
        <f>SUM(U5:U8)</f>
        <v>0</v>
      </c>
      <c r="V9" s="44"/>
      <c r="W9" s="40">
        <f>SUM(W5:W8)</f>
        <v>1764</v>
      </c>
      <c r="X9" s="53">
        <f>SUM(X5:X8)</f>
        <v>401</v>
      </c>
      <c r="Y9" s="52">
        <f>SUM(Y5:Y8)</f>
        <v>1134</v>
      </c>
      <c r="Z9" s="46">
        <f>Y9/X9*10</f>
        <v>28.27930174563591</v>
      </c>
      <c r="AA9" s="40">
        <f>SUM(AA5:AA8)</f>
        <v>1159</v>
      </c>
      <c r="AB9" s="41">
        <f>SUM(AB5:AB8)</f>
        <v>0</v>
      </c>
      <c r="AC9" s="41">
        <f>SUM(AC5:AC8)</f>
        <v>0</v>
      </c>
      <c r="AD9" s="42"/>
      <c r="AE9" s="47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>S9+W9+AA9+AE9</f>
        <v>3432</v>
      </c>
      <c r="AJ9" s="53">
        <f>T9+X9+AF9+AF9</f>
        <v>401</v>
      </c>
      <c r="AK9" s="44">
        <f>AJ9/AI9*100</f>
        <v>11.684149184149184</v>
      </c>
      <c r="AL9" s="45">
        <f>U9+Y9+AC9+AG9</f>
        <v>1134</v>
      </c>
      <c r="AM9" s="46">
        <f>AL9/AJ9*10</f>
        <v>28.27930174563591</v>
      </c>
      <c r="AN9" s="40">
        <f t="shared" si="1"/>
        <v>4892</v>
      </c>
      <c r="AO9" s="53">
        <f t="shared" si="1"/>
        <v>650</v>
      </c>
      <c r="AP9" s="44">
        <f>AO9/AN9*100</f>
        <v>13.286999182338514</v>
      </c>
      <c r="AQ9" s="45">
        <f>Q9+AL9</f>
        <v>1749</v>
      </c>
      <c r="AR9" s="45">
        <f>AQ9/AO9*10</f>
        <v>26.907692307692308</v>
      </c>
      <c r="AS9" s="40">
        <f>SUM(AS5:AS8)</f>
        <v>10</v>
      </c>
      <c r="AT9" s="41">
        <f>SUM(AT5:AT8)</f>
        <v>9</v>
      </c>
      <c r="AU9" s="48">
        <f>SUM(AU5:AU8)</f>
        <v>7</v>
      </c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</row>
    <row r="10" ht="12.75">
      <c r="O10" s="54"/>
    </row>
  </sheetData>
  <sheetProtection/>
  <mergeCells count="15">
    <mergeCell ref="AS2:AU3"/>
    <mergeCell ref="A1:AU1"/>
    <mergeCell ref="AE3:AH3"/>
    <mergeCell ref="AI3:AM3"/>
    <mergeCell ref="A2:A4"/>
    <mergeCell ref="B2:R2"/>
    <mergeCell ref="S2:AM2"/>
    <mergeCell ref="AN2:AR3"/>
    <mergeCell ref="B3:E3"/>
    <mergeCell ref="F3:I3"/>
    <mergeCell ref="J3:M3"/>
    <mergeCell ref="N3:R3"/>
    <mergeCell ref="S3:V3"/>
    <mergeCell ref="AA3:AD3"/>
    <mergeCell ref="W3:Z3"/>
  </mergeCells>
  <printOptions/>
  <pageMargins left="0.31496062992125984" right="0.35433070866141736" top="0.984251968503937" bottom="0.984251968503937" header="0.5118110236220472" footer="0.5118110236220472"/>
  <pageSetup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ED10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6" sqref="L16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5.25390625" style="0" customWidth="1"/>
    <col min="13" max="13" width="4.375" style="0" customWidth="1"/>
    <col min="14" max="14" width="4.875" style="0" customWidth="1"/>
    <col min="15" max="16" width="4.375" style="0" customWidth="1"/>
    <col min="17" max="17" width="5.25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5.875" style="0" customWidth="1"/>
    <col min="44" max="44" width="4.375" style="0" customWidth="1"/>
    <col min="45" max="47" width="5.75390625" style="0" customWidth="1"/>
  </cols>
  <sheetData>
    <row r="1" spans="1:134" ht="57.75" customHeight="1" thickBot="1">
      <c r="A1" s="77" t="s">
        <v>31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</row>
    <row r="2" spans="1:134" ht="25.5" customHeight="1" thickBot="1">
      <c r="A2" s="79" t="s">
        <v>0</v>
      </c>
      <c r="B2" s="82" t="s">
        <v>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  <c r="Q2" s="84"/>
      <c r="R2" s="84"/>
      <c r="S2" s="85" t="s">
        <v>21</v>
      </c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  <c r="AL2" s="87"/>
      <c r="AM2" s="88"/>
      <c r="AN2" s="71" t="s">
        <v>20</v>
      </c>
      <c r="AO2" s="89"/>
      <c r="AP2" s="90"/>
      <c r="AQ2" s="90"/>
      <c r="AR2" s="91"/>
      <c r="AS2" s="71" t="s">
        <v>23</v>
      </c>
      <c r="AT2" s="72"/>
      <c r="AU2" s="73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</row>
    <row r="3" spans="1:134" ht="25.5" customHeight="1" thickBot="1">
      <c r="A3" s="80"/>
      <c r="B3" s="59" t="s">
        <v>2</v>
      </c>
      <c r="C3" s="60"/>
      <c r="D3" s="61"/>
      <c r="E3" s="62"/>
      <c r="F3" s="59" t="s">
        <v>3</v>
      </c>
      <c r="G3" s="60"/>
      <c r="H3" s="61"/>
      <c r="I3" s="62"/>
      <c r="J3" s="59" t="s">
        <v>4</v>
      </c>
      <c r="K3" s="60"/>
      <c r="L3" s="61"/>
      <c r="M3" s="62"/>
      <c r="N3" s="59" t="s">
        <v>5</v>
      </c>
      <c r="O3" s="63"/>
      <c r="P3" s="64"/>
      <c r="Q3" s="64"/>
      <c r="R3" s="65"/>
      <c r="S3" s="59" t="s">
        <v>6</v>
      </c>
      <c r="T3" s="63"/>
      <c r="U3" s="64"/>
      <c r="V3" s="65"/>
      <c r="W3" s="70" t="s">
        <v>7</v>
      </c>
      <c r="X3" s="67"/>
      <c r="Y3" s="68"/>
      <c r="Z3" s="68"/>
      <c r="AA3" s="66" t="s">
        <v>8</v>
      </c>
      <c r="AB3" s="67"/>
      <c r="AC3" s="68"/>
      <c r="AD3" s="69"/>
      <c r="AE3" s="66" t="s">
        <v>19</v>
      </c>
      <c r="AF3" s="67"/>
      <c r="AG3" s="68"/>
      <c r="AH3" s="69"/>
      <c r="AI3" s="59" t="s">
        <v>5</v>
      </c>
      <c r="AJ3" s="63"/>
      <c r="AK3" s="64"/>
      <c r="AL3" s="64"/>
      <c r="AM3" s="65"/>
      <c r="AN3" s="92"/>
      <c r="AO3" s="93"/>
      <c r="AP3" s="94"/>
      <c r="AQ3" s="94"/>
      <c r="AR3" s="95"/>
      <c r="AS3" s="74"/>
      <c r="AT3" s="75"/>
      <c r="AU3" s="76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</row>
    <row r="4" spans="1:134" ht="69" customHeight="1" thickBot="1">
      <c r="A4" s="81"/>
      <c r="B4" s="4" t="s">
        <v>12</v>
      </c>
      <c r="C4" s="5" t="s">
        <v>11</v>
      </c>
      <c r="D4" s="6" t="s">
        <v>10</v>
      </c>
      <c r="E4" s="7" t="s">
        <v>14</v>
      </c>
      <c r="F4" s="4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25</v>
      </c>
      <c r="AT4" s="5" t="s">
        <v>26</v>
      </c>
      <c r="AU4" s="35" t="s">
        <v>24</v>
      </c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</row>
    <row r="5" spans="1:134" ht="46.5" customHeight="1">
      <c r="A5" s="26" t="s">
        <v>15</v>
      </c>
      <c r="B5" s="10"/>
      <c r="C5" s="11"/>
      <c r="D5" s="29"/>
      <c r="E5" s="30"/>
      <c r="F5" s="10"/>
      <c r="G5" s="11"/>
      <c r="H5" s="29"/>
      <c r="I5" s="30"/>
      <c r="J5" s="10">
        <v>440</v>
      </c>
      <c r="K5" s="11"/>
      <c r="L5" s="29"/>
      <c r="M5" s="32" t="e">
        <f>L5/K5*10</f>
        <v>#DIV/0!</v>
      </c>
      <c r="N5" s="10">
        <f aca="true" t="shared" si="0" ref="N5:O8">B5+F5+J5</f>
        <v>440</v>
      </c>
      <c r="O5" s="11">
        <f t="shared" si="0"/>
        <v>0</v>
      </c>
      <c r="P5" s="12">
        <f>O5/N5*100</f>
        <v>0</v>
      </c>
      <c r="Q5" s="29">
        <f>D5+H5+L5</f>
        <v>0</v>
      </c>
      <c r="R5" s="30" t="e">
        <f>Q5/O5*10</f>
        <v>#DIV/0!</v>
      </c>
      <c r="S5" s="10">
        <v>184</v>
      </c>
      <c r="T5" s="11"/>
      <c r="U5" s="12"/>
      <c r="V5" s="13"/>
      <c r="W5" s="15">
        <v>706</v>
      </c>
      <c r="X5" s="11">
        <v>165</v>
      </c>
      <c r="Y5" s="29">
        <v>337</v>
      </c>
      <c r="Z5" s="29">
        <f>Y5/X5*10</f>
        <v>20.424242424242426</v>
      </c>
      <c r="AA5" s="10">
        <v>529</v>
      </c>
      <c r="AB5" s="11"/>
      <c r="AC5" s="12"/>
      <c r="AD5" s="14"/>
      <c r="AE5" s="10">
        <v>5</v>
      </c>
      <c r="AF5" s="11"/>
      <c r="AG5" s="12"/>
      <c r="AH5" s="14"/>
      <c r="AI5" s="10">
        <f>S5+W5+AA5+AE5</f>
        <v>1424</v>
      </c>
      <c r="AJ5" s="11">
        <f>T5+X5+AF5+AF5</f>
        <v>165</v>
      </c>
      <c r="AK5" s="12">
        <f>AJ5/AI5*100</f>
        <v>11.587078651685394</v>
      </c>
      <c r="AL5" s="29">
        <f>U5+Y5+AC5+AG5</f>
        <v>337</v>
      </c>
      <c r="AM5" s="30">
        <f>AL5/AJ5*10</f>
        <v>20.424242424242426</v>
      </c>
      <c r="AN5" s="10">
        <f aca="true" t="shared" si="1" ref="AN5:AO9">N5+AI5</f>
        <v>1864</v>
      </c>
      <c r="AO5" s="11">
        <f t="shared" si="1"/>
        <v>165</v>
      </c>
      <c r="AP5" s="12">
        <f>AO5/AN5*100</f>
        <v>8.851931330472103</v>
      </c>
      <c r="AQ5" s="29">
        <f>Q5+AL5</f>
        <v>337</v>
      </c>
      <c r="AR5" s="30">
        <f>AQ5/AO5*10</f>
        <v>20.424242424242426</v>
      </c>
      <c r="AS5" s="10">
        <v>3</v>
      </c>
      <c r="AT5" s="11">
        <v>3</v>
      </c>
      <c r="AU5" s="36">
        <v>2</v>
      </c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</row>
    <row r="6" spans="1:134" ht="46.5" customHeight="1">
      <c r="A6" s="27" t="s">
        <v>16</v>
      </c>
      <c r="B6" s="17">
        <v>25</v>
      </c>
      <c r="C6" s="18"/>
      <c r="D6" s="31"/>
      <c r="E6" s="32"/>
      <c r="F6" s="17"/>
      <c r="G6" s="18"/>
      <c r="H6" s="31"/>
      <c r="I6" s="32"/>
      <c r="J6" s="17">
        <v>900</v>
      </c>
      <c r="K6" s="18">
        <v>209</v>
      </c>
      <c r="L6" s="31">
        <v>487</v>
      </c>
      <c r="M6" s="32">
        <f>L6/K6*10</f>
        <v>23.301435406698566</v>
      </c>
      <c r="N6" s="10">
        <f t="shared" si="0"/>
        <v>925</v>
      </c>
      <c r="O6" s="11">
        <f t="shared" si="0"/>
        <v>209</v>
      </c>
      <c r="P6" s="12">
        <f>O6/N6*100</f>
        <v>22.594594594594593</v>
      </c>
      <c r="Q6" s="29">
        <f>D6+H6+L6</f>
        <v>487</v>
      </c>
      <c r="R6" s="30">
        <f>Q6/O6*10</f>
        <v>23.301435406698566</v>
      </c>
      <c r="S6" s="17">
        <v>200</v>
      </c>
      <c r="T6" s="18"/>
      <c r="U6" s="19"/>
      <c r="V6" s="14"/>
      <c r="W6" s="20">
        <v>550</v>
      </c>
      <c r="X6" s="18">
        <v>328</v>
      </c>
      <c r="Y6" s="31">
        <v>914</v>
      </c>
      <c r="Z6" s="29">
        <f>Y6/X6*10</f>
        <v>27.865853658536587</v>
      </c>
      <c r="AA6" s="17">
        <v>450</v>
      </c>
      <c r="AB6" s="18"/>
      <c r="AC6" s="19"/>
      <c r="AD6" s="14"/>
      <c r="AE6" s="17"/>
      <c r="AF6" s="18"/>
      <c r="AG6" s="19"/>
      <c r="AH6" s="14"/>
      <c r="AI6" s="10">
        <f>S6+W6+AA6+AE6</f>
        <v>1200</v>
      </c>
      <c r="AJ6" s="11">
        <f>T6+X6+AF6+AF6</f>
        <v>328</v>
      </c>
      <c r="AK6" s="12">
        <f>AJ6/AI6*100</f>
        <v>27.333333333333332</v>
      </c>
      <c r="AL6" s="29">
        <f>U6+Y6+AC6+AG6</f>
        <v>914</v>
      </c>
      <c r="AM6" s="30">
        <f>AL6/AJ6*10</f>
        <v>27.865853658536587</v>
      </c>
      <c r="AN6" s="10">
        <f t="shared" si="1"/>
        <v>2125</v>
      </c>
      <c r="AO6" s="11">
        <f t="shared" si="1"/>
        <v>537</v>
      </c>
      <c r="AP6" s="12">
        <f>AO6/AN6*100</f>
        <v>25.270588235294117</v>
      </c>
      <c r="AQ6" s="29">
        <f>Q6+AL6</f>
        <v>1401</v>
      </c>
      <c r="AR6" s="30">
        <f>AQ6/AO6*10</f>
        <v>26.089385474860336</v>
      </c>
      <c r="AS6" s="10">
        <v>3</v>
      </c>
      <c r="AT6" s="18">
        <v>2</v>
      </c>
      <c r="AU6" s="36">
        <v>2</v>
      </c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</row>
    <row r="7" spans="1:134" ht="46.5" customHeight="1">
      <c r="A7" s="27" t="s">
        <v>17</v>
      </c>
      <c r="B7" s="17">
        <v>30</v>
      </c>
      <c r="C7" s="18"/>
      <c r="D7" s="31"/>
      <c r="E7" s="32"/>
      <c r="F7" s="17">
        <v>30</v>
      </c>
      <c r="G7" s="18"/>
      <c r="H7" s="31"/>
      <c r="I7" s="32"/>
      <c r="J7" s="17">
        <v>35</v>
      </c>
      <c r="K7" s="18"/>
      <c r="L7" s="31"/>
      <c r="M7" s="32" t="e">
        <f>L7/K7*10</f>
        <v>#DIV/0!</v>
      </c>
      <c r="N7" s="10">
        <f t="shared" si="0"/>
        <v>95</v>
      </c>
      <c r="O7" s="11">
        <f t="shared" si="0"/>
        <v>0</v>
      </c>
      <c r="P7" s="12">
        <f>O7/N7*100</f>
        <v>0</v>
      </c>
      <c r="Q7" s="29">
        <f>D7+H7+L7</f>
        <v>0</v>
      </c>
      <c r="R7" s="30" t="e">
        <f>Q7/O7*10</f>
        <v>#DIV/0!</v>
      </c>
      <c r="S7" s="17"/>
      <c r="T7" s="18"/>
      <c r="U7" s="19"/>
      <c r="V7" s="14"/>
      <c r="W7" s="20">
        <v>508</v>
      </c>
      <c r="X7" s="18">
        <v>64</v>
      </c>
      <c r="Y7" s="31">
        <v>259</v>
      </c>
      <c r="Z7" s="29">
        <f>Y7/X7*10</f>
        <v>40.46875</v>
      </c>
      <c r="AA7" s="17"/>
      <c r="AB7" s="18"/>
      <c r="AC7" s="19"/>
      <c r="AD7" s="14"/>
      <c r="AE7" s="17"/>
      <c r="AF7" s="18"/>
      <c r="AG7" s="19"/>
      <c r="AH7" s="14"/>
      <c r="AI7" s="10">
        <f>S7+W7+AA7+AE7</f>
        <v>508</v>
      </c>
      <c r="AJ7" s="11">
        <f>T7+X7+AF7+AF7</f>
        <v>64</v>
      </c>
      <c r="AK7" s="12">
        <f>AJ7/AI7*100</f>
        <v>12.598425196850393</v>
      </c>
      <c r="AL7" s="29">
        <f>U7+Y7+AC7+AG7</f>
        <v>259</v>
      </c>
      <c r="AM7" s="30">
        <f>AL7/AJ7*10</f>
        <v>40.46875</v>
      </c>
      <c r="AN7" s="10">
        <f t="shared" si="1"/>
        <v>603</v>
      </c>
      <c r="AO7" s="11">
        <f t="shared" si="1"/>
        <v>64</v>
      </c>
      <c r="AP7" s="12">
        <f>AO7/AN7*100</f>
        <v>10.613598673300165</v>
      </c>
      <c r="AQ7" s="29">
        <f>Q7+AL7</f>
        <v>259</v>
      </c>
      <c r="AR7" s="30">
        <f>AQ7/AO7*10</f>
        <v>40.46875</v>
      </c>
      <c r="AS7" s="10">
        <v>3</v>
      </c>
      <c r="AT7" s="18">
        <v>2</v>
      </c>
      <c r="AU7" s="36">
        <v>2</v>
      </c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</row>
    <row r="8" spans="1:134" ht="46.5" customHeight="1" thickBot="1">
      <c r="A8" s="28" t="s">
        <v>18</v>
      </c>
      <c r="B8" s="21"/>
      <c r="C8" s="22">
        <v>46</v>
      </c>
      <c r="D8" s="33">
        <v>138</v>
      </c>
      <c r="E8" s="34">
        <f>D8/C8*10</f>
        <v>30</v>
      </c>
      <c r="F8" s="21"/>
      <c r="G8" s="22"/>
      <c r="H8" s="33"/>
      <c r="I8" s="34"/>
      <c r="J8" s="21"/>
      <c r="K8" s="22"/>
      <c r="L8" s="33"/>
      <c r="M8" s="51"/>
      <c r="N8" s="21">
        <f t="shared" si="0"/>
        <v>0</v>
      </c>
      <c r="O8" s="22">
        <f t="shared" si="0"/>
        <v>46</v>
      </c>
      <c r="P8" s="23"/>
      <c r="Q8" s="33">
        <f>D8+H8+L8</f>
        <v>138</v>
      </c>
      <c r="R8" s="34">
        <f>Q8/O8*10</f>
        <v>30</v>
      </c>
      <c r="S8" s="21">
        <v>120</v>
      </c>
      <c r="T8" s="22"/>
      <c r="U8" s="23"/>
      <c r="V8" s="24"/>
      <c r="W8" s="25"/>
      <c r="X8" s="22"/>
      <c r="Y8" s="33"/>
      <c r="Z8" s="33"/>
      <c r="AA8" s="21">
        <v>180</v>
      </c>
      <c r="AB8" s="22"/>
      <c r="AC8" s="23"/>
      <c r="AD8" s="24"/>
      <c r="AE8" s="21"/>
      <c r="AF8" s="22"/>
      <c r="AG8" s="23"/>
      <c r="AH8" s="24"/>
      <c r="AI8" s="21">
        <f>S8+W8+AA8+AE8</f>
        <v>300</v>
      </c>
      <c r="AJ8" s="22">
        <f>T8+X8+AF8+AF8</f>
        <v>0</v>
      </c>
      <c r="AK8" s="23">
        <f>AJ8/AI8*100</f>
        <v>0</v>
      </c>
      <c r="AL8" s="33">
        <f>U8+Y8+AC8+AG8</f>
        <v>0</v>
      </c>
      <c r="AM8" s="34" t="e">
        <f>AL8/AJ8*10</f>
        <v>#DIV/0!</v>
      </c>
      <c r="AN8" s="21">
        <f t="shared" si="1"/>
        <v>300</v>
      </c>
      <c r="AO8" s="22">
        <f t="shared" si="1"/>
        <v>46</v>
      </c>
      <c r="AP8" s="23">
        <f>AO8/AN8*100</f>
        <v>15.333333333333332</v>
      </c>
      <c r="AQ8" s="33">
        <f>Q8+AL8</f>
        <v>138</v>
      </c>
      <c r="AR8" s="34">
        <f>AQ8/AO8*10</f>
        <v>30</v>
      </c>
      <c r="AS8" s="21">
        <v>1</v>
      </c>
      <c r="AT8" s="38">
        <v>1</v>
      </c>
      <c r="AU8" s="37">
        <v>1</v>
      </c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</row>
    <row r="9" spans="1:134" s="50" customFormat="1" ht="44.25" customHeight="1" thickBot="1">
      <c r="A9" s="39" t="s">
        <v>1</v>
      </c>
      <c r="B9" s="40">
        <f>SUM(B5:B8)</f>
        <v>55</v>
      </c>
      <c r="C9" s="53">
        <f>SUM(C5:C8)</f>
        <v>46</v>
      </c>
      <c r="D9" s="41">
        <f>SUM(D5:D8)</f>
        <v>138</v>
      </c>
      <c r="E9" s="46">
        <f>D9/C9*10</f>
        <v>30</v>
      </c>
      <c r="F9" s="40">
        <f>SUM(F5:F8)</f>
        <v>30</v>
      </c>
      <c r="G9" s="41">
        <f>SUM(G5:G8)</f>
        <v>0</v>
      </c>
      <c r="H9" s="41">
        <f>SUM(H5:H8)</f>
        <v>0</v>
      </c>
      <c r="I9" s="42"/>
      <c r="J9" s="40">
        <f>SUM(J5:J8)</f>
        <v>1375</v>
      </c>
      <c r="K9" s="53">
        <f>SUM(K5:K8)</f>
        <v>209</v>
      </c>
      <c r="L9" s="41">
        <f>SUM(L5:L8)</f>
        <v>487</v>
      </c>
      <c r="M9" s="46">
        <f>L9/K9*10</f>
        <v>23.301435406698566</v>
      </c>
      <c r="N9" s="41">
        <f>SUM(N5:N8)</f>
        <v>1460</v>
      </c>
      <c r="O9" s="53">
        <f>SUM(O5:O8)</f>
        <v>255</v>
      </c>
      <c r="P9" s="44">
        <f>O9/N9*100</f>
        <v>17.465753424657535</v>
      </c>
      <c r="Q9" s="45">
        <f>SUM(Q5:Q8)</f>
        <v>625</v>
      </c>
      <c r="R9" s="46">
        <f>Q9/O9*10</f>
        <v>24.50980392156863</v>
      </c>
      <c r="S9" s="43">
        <f>SUM(S5:S8)</f>
        <v>504</v>
      </c>
      <c r="T9" s="41">
        <f>SUM(T5:T8)</f>
        <v>0</v>
      </c>
      <c r="U9" s="41">
        <f>SUM(U5:U8)</f>
        <v>0</v>
      </c>
      <c r="V9" s="44"/>
      <c r="W9" s="40">
        <f>SUM(W5:W8)</f>
        <v>1764</v>
      </c>
      <c r="X9" s="53">
        <f>SUM(X5:X8)</f>
        <v>557</v>
      </c>
      <c r="Y9" s="52">
        <f>SUM(Y5:Y8)</f>
        <v>1510</v>
      </c>
      <c r="Z9" s="46">
        <f>Y9/X9*10</f>
        <v>27.10951526032316</v>
      </c>
      <c r="AA9" s="40">
        <f>SUM(AA5:AA8)</f>
        <v>1159</v>
      </c>
      <c r="AB9" s="41">
        <f>SUM(AB5:AB8)</f>
        <v>0</v>
      </c>
      <c r="AC9" s="41">
        <f>SUM(AC5:AC8)</f>
        <v>0</v>
      </c>
      <c r="AD9" s="42"/>
      <c r="AE9" s="47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>S9+W9+AA9+AE9</f>
        <v>3432</v>
      </c>
      <c r="AJ9" s="53">
        <f>T9+X9+AF9+AF9</f>
        <v>557</v>
      </c>
      <c r="AK9" s="44">
        <f>AJ9/AI9*100</f>
        <v>16.22960372960373</v>
      </c>
      <c r="AL9" s="45">
        <f>U9+Y9+AC9+AG9</f>
        <v>1510</v>
      </c>
      <c r="AM9" s="46">
        <f>AL9/AJ9*10</f>
        <v>27.10951526032316</v>
      </c>
      <c r="AN9" s="40">
        <f t="shared" si="1"/>
        <v>4892</v>
      </c>
      <c r="AO9" s="53">
        <f t="shared" si="1"/>
        <v>812</v>
      </c>
      <c r="AP9" s="44">
        <f>AO9/AN9*100</f>
        <v>16.59852820932134</v>
      </c>
      <c r="AQ9" s="45">
        <f>Q9+AL9</f>
        <v>2135</v>
      </c>
      <c r="AR9" s="45">
        <f>AQ9/AO9*10</f>
        <v>26.293103448275865</v>
      </c>
      <c r="AS9" s="40">
        <f>SUM(AS5:AS8)</f>
        <v>10</v>
      </c>
      <c r="AT9" s="41">
        <f>SUM(AT5:AT8)</f>
        <v>8</v>
      </c>
      <c r="AU9" s="48">
        <f>SUM(AU5:AU8)</f>
        <v>7</v>
      </c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</row>
    <row r="10" ht="12.75">
      <c r="O10" s="54"/>
    </row>
  </sheetData>
  <sheetProtection/>
  <mergeCells count="15">
    <mergeCell ref="J3:M3"/>
    <mergeCell ref="N3:R3"/>
    <mergeCell ref="S3:V3"/>
    <mergeCell ref="AA3:AD3"/>
    <mergeCell ref="W3:Z3"/>
    <mergeCell ref="AS2:AU3"/>
    <mergeCell ref="A1:AU1"/>
    <mergeCell ref="AE3:AH3"/>
    <mergeCell ref="AI3:AM3"/>
    <mergeCell ref="A2:A4"/>
    <mergeCell ref="B2:R2"/>
    <mergeCell ref="S2:AM2"/>
    <mergeCell ref="AN2:AR3"/>
    <mergeCell ref="B3:E3"/>
    <mergeCell ref="F3:I3"/>
  </mergeCells>
  <printOptions/>
  <pageMargins left="0.31496062992125984" right="0.35433070866141736" top="0.984251968503937" bottom="0.984251968503937" header="0.5118110236220472" footer="0.5118110236220472"/>
  <pageSetup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A1:ED10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17" sqref="S17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5.25390625" style="0" customWidth="1"/>
    <col min="13" max="13" width="4.375" style="0" customWidth="1"/>
    <col min="14" max="14" width="4.875" style="0" customWidth="1"/>
    <col min="15" max="16" width="4.375" style="0" customWidth="1"/>
    <col min="17" max="17" width="5.25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5.875" style="0" customWidth="1"/>
    <col min="44" max="44" width="4.375" style="0" customWidth="1"/>
    <col min="45" max="47" width="5.75390625" style="0" customWidth="1"/>
  </cols>
  <sheetData>
    <row r="1" spans="1:134" ht="57.75" customHeight="1" thickBot="1">
      <c r="A1" s="77" t="s">
        <v>32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</row>
    <row r="2" spans="1:134" ht="25.5" customHeight="1" thickBot="1">
      <c r="A2" s="79" t="s">
        <v>0</v>
      </c>
      <c r="B2" s="82" t="s">
        <v>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  <c r="Q2" s="84"/>
      <c r="R2" s="84"/>
      <c r="S2" s="85" t="s">
        <v>21</v>
      </c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  <c r="AL2" s="87"/>
      <c r="AM2" s="88"/>
      <c r="AN2" s="71" t="s">
        <v>20</v>
      </c>
      <c r="AO2" s="89"/>
      <c r="AP2" s="90"/>
      <c r="AQ2" s="90"/>
      <c r="AR2" s="91"/>
      <c r="AS2" s="71" t="s">
        <v>23</v>
      </c>
      <c r="AT2" s="72"/>
      <c r="AU2" s="73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</row>
    <row r="3" spans="1:134" ht="25.5" customHeight="1" thickBot="1">
      <c r="A3" s="80"/>
      <c r="B3" s="59" t="s">
        <v>2</v>
      </c>
      <c r="C3" s="60"/>
      <c r="D3" s="61"/>
      <c r="E3" s="62"/>
      <c r="F3" s="59" t="s">
        <v>3</v>
      </c>
      <c r="G3" s="60"/>
      <c r="H3" s="61"/>
      <c r="I3" s="62"/>
      <c r="J3" s="59" t="s">
        <v>4</v>
      </c>
      <c r="K3" s="60"/>
      <c r="L3" s="61"/>
      <c r="M3" s="62"/>
      <c r="N3" s="59" t="s">
        <v>5</v>
      </c>
      <c r="O3" s="63"/>
      <c r="P3" s="64"/>
      <c r="Q3" s="64"/>
      <c r="R3" s="65"/>
      <c r="S3" s="59" t="s">
        <v>6</v>
      </c>
      <c r="T3" s="63"/>
      <c r="U3" s="64"/>
      <c r="V3" s="65"/>
      <c r="W3" s="70" t="s">
        <v>7</v>
      </c>
      <c r="X3" s="67"/>
      <c r="Y3" s="68"/>
      <c r="Z3" s="68"/>
      <c r="AA3" s="66" t="s">
        <v>8</v>
      </c>
      <c r="AB3" s="67"/>
      <c r="AC3" s="68"/>
      <c r="AD3" s="69"/>
      <c r="AE3" s="66" t="s">
        <v>19</v>
      </c>
      <c r="AF3" s="67"/>
      <c r="AG3" s="68"/>
      <c r="AH3" s="69"/>
      <c r="AI3" s="59" t="s">
        <v>5</v>
      </c>
      <c r="AJ3" s="63"/>
      <c r="AK3" s="64"/>
      <c r="AL3" s="64"/>
      <c r="AM3" s="65"/>
      <c r="AN3" s="92"/>
      <c r="AO3" s="93"/>
      <c r="AP3" s="94"/>
      <c r="AQ3" s="94"/>
      <c r="AR3" s="95"/>
      <c r="AS3" s="74"/>
      <c r="AT3" s="75"/>
      <c r="AU3" s="76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</row>
    <row r="4" spans="1:134" ht="69" customHeight="1" thickBot="1">
      <c r="A4" s="81"/>
      <c r="B4" s="4" t="s">
        <v>12</v>
      </c>
      <c r="C4" s="5" t="s">
        <v>11</v>
      </c>
      <c r="D4" s="6" t="s">
        <v>10</v>
      </c>
      <c r="E4" s="7" t="s">
        <v>14</v>
      </c>
      <c r="F4" s="4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25</v>
      </c>
      <c r="AT4" s="5" t="s">
        <v>26</v>
      </c>
      <c r="AU4" s="35" t="s">
        <v>24</v>
      </c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</row>
    <row r="5" spans="1:134" ht="46.5" customHeight="1">
      <c r="A5" s="26" t="s">
        <v>15</v>
      </c>
      <c r="B5" s="10"/>
      <c r="C5" s="11"/>
      <c r="D5" s="29"/>
      <c r="E5" s="30"/>
      <c r="F5" s="10"/>
      <c r="G5" s="11"/>
      <c r="H5" s="29"/>
      <c r="I5" s="30"/>
      <c r="J5" s="10">
        <v>440</v>
      </c>
      <c r="K5" s="11">
        <v>85</v>
      </c>
      <c r="L5" s="29">
        <v>300</v>
      </c>
      <c r="M5" s="32">
        <f>L5/K5*10</f>
        <v>35.294117647058826</v>
      </c>
      <c r="N5" s="10">
        <f aca="true" t="shared" si="0" ref="N5:O8">B5+F5+J5</f>
        <v>440</v>
      </c>
      <c r="O5" s="11">
        <f t="shared" si="0"/>
        <v>85</v>
      </c>
      <c r="P5" s="12">
        <f>O5/N5*100</f>
        <v>19.318181818181817</v>
      </c>
      <c r="Q5" s="29">
        <f>D5+H5+L5</f>
        <v>300</v>
      </c>
      <c r="R5" s="30">
        <f>Q5/O5*10</f>
        <v>35.294117647058826</v>
      </c>
      <c r="S5" s="10">
        <v>184</v>
      </c>
      <c r="T5" s="11"/>
      <c r="U5" s="12"/>
      <c r="V5" s="13"/>
      <c r="W5" s="15">
        <v>706</v>
      </c>
      <c r="X5" s="11">
        <v>165</v>
      </c>
      <c r="Y5" s="29">
        <v>337</v>
      </c>
      <c r="Z5" s="29">
        <f>Y5/X5*10</f>
        <v>20.424242424242426</v>
      </c>
      <c r="AA5" s="10">
        <v>529</v>
      </c>
      <c r="AB5" s="11"/>
      <c r="AC5" s="12"/>
      <c r="AD5" s="14"/>
      <c r="AE5" s="10">
        <v>5</v>
      </c>
      <c r="AF5" s="11"/>
      <c r="AG5" s="12"/>
      <c r="AH5" s="14"/>
      <c r="AI5" s="10">
        <f>S5+W5+AA5+AE5</f>
        <v>1424</v>
      </c>
      <c r="AJ5" s="11">
        <f>T5+X5+AF5+AF5</f>
        <v>165</v>
      </c>
      <c r="AK5" s="12">
        <f>AJ5/AI5*100</f>
        <v>11.587078651685394</v>
      </c>
      <c r="AL5" s="29">
        <f>U5+Y5+AC5+AG5</f>
        <v>337</v>
      </c>
      <c r="AM5" s="30">
        <f>AL5/AJ5*10</f>
        <v>20.424242424242426</v>
      </c>
      <c r="AN5" s="10">
        <f aca="true" t="shared" si="1" ref="AN5:AO9">N5+AI5</f>
        <v>1864</v>
      </c>
      <c r="AO5" s="11">
        <f t="shared" si="1"/>
        <v>250</v>
      </c>
      <c r="AP5" s="12">
        <f>AO5/AN5*100</f>
        <v>13.412017167381974</v>
      </c>
      <c r="AQ5" s="29">
        <f>Q5+AL5</f>
        <v>637</v>
      </c>
      <c r="AR5" s="30">
        <f>AQ5/AO5*10</f>
        <v>25.48</v>
      </c>
      <c r="AS5" s="10">
        <v>3</v>
      </c>
      <c r="AT5" s="11">
        <v>3</v>
      </c>
      <c r="AU5" s="36">
        <v>2</v>
      </c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</row>
    <row r="6" spans="1:134" ht="46.5" customHeight="1">
      <c r="A6" s="27" t="s">
        <v>16</v>
      </c>
      <c r="B6" s="17">
        <v>25</v>
      </c>
      <c r="C6" s="18"/>
      <c r="D6" s="31"/>
      <c r="E6" s="32"/>
      <c r="F6" s="17"/>
      <c r="G6" s="18"/>
      <c r="H6" s="31"/>
      <c r="I6" s="32"/>
      <c r="J6" s="17">
        <v>900</v>
      </c>
      <c r="K6" s="18">
        <v>209</v>
      </c>
      <c r="L6" s="31">
        <v>487</v>
      </c>
      <c r="M6" s="32">
        <f>L6/K6*10</f>
        <v>23.301435406698566</v>
      </c>
      <c r="N6" s="10">
        <f t="shared" si="0"/>
        <v>925</v>
      </c>
      <c r="O6" s="11">
        <f t="shared" si="0"/>
        <v>209</v>
      </c>
      <c r="P6" s="12">
        <f>O6/N6*100</f>
        <v>22.594594594594593</v>
      </c>
      <c r="Q6" s="29">
        <f>D6+H6+L6</f>
        <v>487</v>
      </c>
      <c r="R6" s="30">
        <f>Q6/O6*10</f>
        <v>23.301435406698566</v>
      </c>
      <c r="S6" s="17">
        <v>200</v>
      </c>
      <c r="T6" s="18"/>
      <c r="U6" s="19"/>
      <c r="V6" s="14"/>
      <c r="W6" s="20">
        <v>550</v>
      </c>
      <c r="X6" s="18">
        <v>328</v>
      </c>
      <c r="Y6" s="31">
        <v>914</v>
      </c>
      <c r="Z6" s="29">
        <f>Y6/X6*10</f>
        <v>27.865853658536587</v>
      </c>
      <c r="AA6" s="17">
        <v>450</v>
      </c>
      <c r="AB6" s="18"/>
      <c r="AC6" s="19"/>
      <c r="AD6" s="14"/>
      <c r="AE6" s="17"/>
      <c r="AF6" s="18"/>
      <c r="AG6" s="19"/>
      <c r="AH6" s="14"/>
      <c r="AI6" s="10">
        <f>S6+W6+AA6+AE6</f>
        <v>1200</v>
      </c>
      <c r="AJ6" s="11">
        <f>T6+X6+AF6+AF6</f>
        <v>328</v>
      </c>
      <c r="AK6" s="12">
        <f>AJ6/AI6*100</f>
        <v>27.333333333333332</v>
      </c>
      <c r="AL6" s="29">
        <f>U6+Y6+AC6+AG6</f>
        <v>914</v>
      </c>
      <c r="AM6" s="30">
        <f>AL6/AJ6*10</f>
        <v>27.865853658536587</v>
      </c>
      <c r="AN6" s="10">
        <f t="shared" si="1"/>
        <v>2125</v>
      </c>
      <c r="AO6" s="11">
        <f t="shared" si="1"/>
        <v>537</v>
      </c>
      <c r="AP6" s="12">
        <f>AO6/AN6*100</f>
        <v>25.270588235294117</v>
      </c>
      <c r="AQ6" s="29">
        <f>Q6+AL6</f>
        <v>1401</v>
      </c>
      <c r="AR6" s="30">
        <f>AQ6/AO6*10</f>
        <v>26.089385474860336</v>
      </c>
      <c r="AS6" s="10">
        <v>3</v>
      </c>
      <c r="AT6" s="18">
        <v>2</v>
      </c>
      <c r="AU6" s="36">
        <v>2</v>
      </c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</row>
    <row r="7" spans="1:134" ht="46.5" customHeight="1">
      <c r="A7" s="27" t="s">
        <v>17</v>
      </c>
      <c r="B7" s="17">
        <v>30</v>
      </c>
      <c r="C7" s="18"/>
      <c r="D7" s="31"/>
      <c r="E7" s="32"/>
      <c r="F7" s="17">
        <v>30</v>
      </c>
      <c r="G7" s="18"/>
      <c r="H7" s="31"/>
      <c r="I7" s="32"/>
      <c r="J7" s="17">
        <v>35</v>
      </c>
      <c r="K7" s="18"/>
      <c r="L7" s="31"/>
      <c r="M7" s="32" t="e">
        <f>L7/K7*10</f>
        <v>#DIV/0!</v>
      </c>
      <c r="N7" s="10">
        <f t="shared" si="0"/>
        <v>95</v>
      </c>
      <c r="O7" s="11">
        <f t="shared" si="0"/>
        <v>0</v>
      </c>
      <c r="P7" s="12">
        <f>O7/N7*100</f>
        <v>0</v>
      </c>
      <c r="Q7" s="29">
        <f>D7+H7+L7</f>
        <v>0</v>
      </c>
      <c r="R7" s="30" t="e">
        <f>Q7/O7*10</f>
        <v>#DIV/0!</v>
      </c>
      <c r="S7" s="17"/>
      <c r="T7" s="18"/>
      <c r="U7" s="19"/>
      <c r="V7" s="14"/>
      <c r="W7" s="20">
        <v>508</v>
      </c>
      <c r="X7" s="18">
        <v>87</v>
      </c>
      <c r="Y7" s="31">
        <v>350</v>
      </c>
      <c r="Z7" s="29">
        <f>Y7/X7*10</f>
        <v>40.229885057471265</v>
      </c>
      <c r="AA7" s="17"/>
      <c r="AB7" s="18"/>
      <c r="AC7" s="19"/>
      <c r="AD7" s="14"/>
      <c r="AE7" s="17"/>
      <c r="AF7" s="18"/>
      <c r="AG7" s="19"/>
      <c r="AH7" s="14"/>
      <c r="AI7" s="10">
        <f>S7+W7+AA7+AE7</f>
        <v>508</v>
      </c>
      <c r="AJ7" s="11">
        <f>T7+X7+AF7+AF7</f>
        <v>87</v>
      </c>
      <c r="AK7" s="12">
        <f>AJ7/AI7*100</f>
        <v>17.125984251968504</v>
      </c>
      <c r="AL7" s="29">
        <f>U7+Y7+AC7+AG7</f>
        <v>350</v>
      </c>
      <c r="AM7" s="30">
        <f>AL7/AJ7*10</f>
        <v>40.229885057471265</v>
      </c>
      <c r="AN7" s="10">
        <f t="shared" si="1"/>
        <v>603</v>
      </c>
      <c r="AO7" s="11">
        <f t="shared" si="1"/>
        <v>87</v>
      </c>
      <c r="AP7" s="12">
        <f>AO7/AN7*100</f>
        <v>14.427860696517413</v>
      </c>
      <c r="AQ7" s="29">
        <f>Q7+AL7</f>
        <v>350</v>
      </c>
      <c r="AR7" s="30">
        <f>AQ7/AO7*10</f>
        <v>40.229885057471265</v>
      </c>
      <c r="AS7" s="10">
        <v>3</v>
      </c>
      <c r="AT7" s="18">
        <v>2</v>
      </c>
      <c r="AU7" s="36">
        <v>2</v>
      </c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</row>
    <row r="8" spans="1:134" ht="46.5" customHeight="1" thickBot="1">
      <c r="A8" s="28" t="s">
        <v>18</v>
      </c>
      <c r="B8" s="21"/>
      <c r="C8" s="22">
        <v>46</v>
      </c>
      <c r="D8" s="33">
        <v>138</v>
      </c>
      <c r="E8" s="34">
        <f>D8/C8*10</f>
        <v>30</v>
      </c>
      <c r="F8" s="21"/>
      <c r="G8" s="22"/>
      <c r="H8" s="33"/>
      <c r="I8" s="34"/>
      <c r="J8" s="21"/>
      <c r="K8" s="22"/>
      <c r="L8" s="33"/>
      <c r="M8" s="51"/>
      <c r="N8" s="21">
        <f t="shared" si="0"/>
        <v>0</v>
      </c>
      <c r="O8" s="22">
        <f t="shared" si="0"/>
        <v>46</v>
      </c>
      <c r="P8" s="23"/>
      <c r="Q8" s="33">
        <f>D8+H8+L8</f>
        <v>138</v>
      </c>
      <c r="R8" s="34">
        <f>Q8/O8*10</f>
        <v>30</v>
      </c>
      <c r="S8" s="21">
        <v>120</v>
      </c>
      <c r="T8" s="22"/>
      <c r="U8" s="23"/>
      <c r="V8" s="24"/>
      <c r="W8" s="25"/>
      <c r="X8" s="22"/>
      <c r="Y8" s="33"/>
      <c r="Z8" s="33"/>
      <c r="AA8" s="21">
        <v>180</v>
      </c>
      <c r="AB8" s="22"/>
      <c r="AC8" s="23"/>
      <c r="AD8" s="24"/>
      <c r="AE8" s="21"/>
      <c r="AF8" s="22"/>
      <c r="AG8" s="23"/>
      <c r="AH8" s="24"/>
      <c r="AI8" s="21">
        <f>S8+W8+AA8+AE8</f>
        <v>300</v>
      </c>
      <c r="AJ8" s="22">
        <f>T8+X8+AF8+AF8</f>
        <v>0</v>
      </c>
      <c r="AK8" s="23">
        <f>AJ8/AI8*100</f>
        <v>0</v>
      </c>
      <c r="AL8" s="33">
        <f>U8+Y8+AC8+AG8</f>
        <v>0</v>
      </c>
      <c r="AM8" s="34" t="e">
        <f>AL8/AJ8*10</f>
        <v>#DIV/0!</v>
      </c>
      <c r="AN8" s="21">
        <f t="shared" si="1"/>
        <v>300</v>
      </c>
      <c r="AO8" s="22">
        <f t="shared" si="1"/>
        <v>46</v>
      </c>
      <c r="AP8" s="23">
        <f>AO8/AN8*100</f>
        <v>15.333333333333332</v>
      </c>
      <c r="AQ8" s="33">
        <f>Q8+AL8</f>
        <v>138</v>
      </c>
      <c r="AR8" s="34">
        <f>AQ8/AO8*10</f>
        <v>30</v>
      </c>
      <c r="AS8" s="21">
        <v>1</v>
      </c>
      <c r="AT8" s="38">
        <v>1</v>
      </c>
      <c r="AU8" s="37">
        <v>1</v>
      </c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</row>
    <row r="9" spans="1:134" s="50" customFormat="1" ht="44.25" customHeight="1" thickBot="1">
      <c r="A9" s="39" t="s">
        <v>1</v>
      </c>
      <c r="B9" s="40">
        <f>SUM(B5:B8)</f>
        <v>55</v>
      </c>
      <c r="C9" s="53">
        <f>SUM(C5:C8)</f>
        <v>46</v>
      </c>
      <c r="D9" s="41">
        <f>SUM(D5:D8)</f>
        <v>138</v>
      </c>
      <c r="E9" s="46">
        <f>D9/C9*10</f>
        <v>30</v>
      </c>
      <c r="F9" s="40">
        <f>SUM(F5:F8)</f>
        <v>30</v>
      </c>
      <c r="G9" s="41">
        <f>SUM(G5:G8)</f>
        <v>0</v>
      </c>
      <c r="H9" s="41">
        <f>SUM(H5:H8)</f>
        <v>0</v>
      </c>
      <c r="I9" s="42"/>
      <c r="J9" s="40">
        <f>SUM(J5:J8)</f>
        <v>1375</v>
      </c>
      <c r="K9" s="53">
        <f>SUM(K5:K8)</f>
        <v>294</v>
      </c>
      <c r="L9" s="41">
        <f>SUM(L5:L8)</f>
        <v>787</v>
      </c>
      <c r="M9" s="46">
        <f>L9/K9*10</f>
        <v>26.7687074829932</v>
      </c>
      <c r="N9" s="41">
        <f>SUM(N5:N8)</f>
        <v>1460</v>
      </c>
      <c r="O9" s="53">
        <f>SUM(O5:O8)</f>
        <v>340</v>
      </c>
      <c r="P9" s="44">
        <f>O9/N9*100</f>
        <v>23.28767123287671</v>
      </c>
      <c r="Q9" s="45">
        <f>SUM(Q5:Q8)</f>
        <v>925</v>
      </c>
      <c r="R9" s="46">
        <f>Q9/O9*10</f>
        <v>27.205882352941178</v>
      </c>
      <c r="S9" s="43">
        <f>SUM(S5:S8)</f>
        <v>504</v>
      </c>
      <c r="T9" s="41">
        <f>SUM(T5:T8)</f>
        <v>0</v>
      </c>
      <c r="U9" s="41">
        <f>SUM(U5:U8)</f>
        <v>0</v>
      </c>
      <c r="V9" s="44"/>
      <c r="W9" s="40">
        <f>SUM(W5:W8)</f>
        <v>1764</v>
      </c>
      <c r="X9" s="53">
        <f>SUM(X5:X8)</f>
        <v>580</v>
      </c>
      <c r="Y9" s="52">
        <f>SUM(Y5:Y8)</f>
        <v>1601</v>
      </c>
      <c r="Z9" s="46">
        <f>Y9/X9*10</f>
        <v>27.60344827586207</v>
      </c>
      <c r="AA9" s="40">
        <f>SUM(AA5:AA8)</f>
        <v>1159</v>
      </c>
      <c r="AB9" s="41">
        <f>SUM(AB5:AB8)</f>
        <v>0</v>
      </c>
      <c r="AC9" s="41">
        <f>SUM(AC5:AC8)</f>
        <v>0</v>
      </c>
      <c r="AD9" s="42"/>
      <c r="AE9" s="47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>S9+W9+AA9+AE9</f>
        <v>3432</v>
      </c>
      <c r="AJ9" s="53">
        <f>T9+X9+AF9+AF9</f>
        <v>580</v>
      </c>
      <c r="AK9" s="44">
        <f>AJ9/AI9*100</f>
        <v>16.8997668997669</v>
      </c>
      <c r="AL9" s="45">
        <f>U9+Y9+AC9+AG9</f>
        <v>1601</v>
      </c>
      <c r="AM9" s="46">
        <f>AL9/AJ9*10</f>
        <v>27.60344827586207</v>
      </c>
      <c r="AN9" s="40">
        <f t="shared" si="1"/>
        <v>4892</v>
      </c>
      <c r="AO9" s="53">
        <f t="shared" si="1"/>
        <v>920</v>
      </c>
      <c r="AP9" s="44">
        <f>AO9/AN9*100</f>
        <v>18.806214227309894</v>
      </c>
      <c r="AQ9" s="45">
        <f>Q9+AL9</f>
        <v>2526</v>
      </c>
      <c r="AR9" s="45">
        <f>AQ9/AO9*10</f>
        <v>27.456521739130434</v>
      </c>
      <c r="AS9" s="40">
        <f>SUM(AS5:AS8)</f>
        <v>10</v>
      </c>
      <c r="AT9" s="41">
        <f>SUM(AT5:AT8)</f>
        <v>8</v>
      </c>
      <c r="AU9" s="48">
        <f>SUM(AU5:AU8)</f>
        <v>7</v>
      </c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</row>
    <row r="10" ht="12.75">
      <c r="O10" s="54"/>
    </row>
  </sheetData>
  <sheetProtection/>
  <mergeCells count="15">
    <mergeCell ref="AS2:AU3"/>
    <mergeCell ref="A1:AU1"/>
    <mergeCell ref="AE3:AH3"/>
    <mergeCell ref="AI3:AM3"/>
    <mergeCell ref="A2:A4"/>
    <mergeCell ref="B2:R2"/>
    <mergeCell ref="S2:AM2"/>
    <mergeCell ref="AN2:AR3"/>
    <mergeCell ref="B3:E3"/>
    <mergeCell ref="F3:I3"/>
    <mergeCell ref="J3:M3"/>
    <mergeCell ref="N3:R3"/>
    <mergeCell ref="S3:V3"/>
    <mergeCell ref="AA3:AD3"/>
    <mergeCell ref="W3:Z3"/>
  </mergeCells>
  <printOptions/>
  <pageMargins left="0.31496062992125984" right="0.35433070866141736" top="0.984251968503937" bottom="0.984251968503937" header="0.5118110236220472" footer="0.5118110236220472"/>
  <pageSetup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/>
  <dimension ref="A1:EB10"/>
  <sheetViews>
    <sheetView workbookViewId="0" topLeftCell="A1">
      <pane xSplit="1" ySplit="4" topLeftCell="P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P6" sqref="AP6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5.25390625" style="0" customWidth="1"/>
    <col min="13" max="13" width="4.375" style="0" customWidth="1"/>
    <col min="14" max="14" width="4.875" style="0" customWidth="1"/>
    <col min="15" max="16" width="4.375" style="0" customWidth="1"/>
    <col min="17" max="17" width="5.25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5.875" style="0" customWidth="1"/>
    <col min="44" max="44" width="4.375" style="0" customWidth="1"/>
    <col min="45" max="47" width="5.75390625" style="0" customWidth="1"/>
    <col min="48" max="50" width="6.00390625" style="0" customWidth="1"/>
  </cols>
  <sheetData>
    <row r="1" spans="1:132" ht="57.75" customHeight="1" thickBot="1">
      <c r="A1" s="77" t="s">
        <v>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</row>
    <row r="2" spans="1:132" ht="25.5" customHeight="1" thickBot="1">
      <c r="A2" s="79" t="s">
        <v>0</v>
      </c>
      <c r="B2" s="82" t="s">
        <v>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  <c r="Q2" s="84"/>
      <c r="R2" s="84"/>
      <c r="S2" s="85" t="s">
        <v>21</v>
      </c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  <c r="AL2" s="87"/>
      <c r="AM2" s="88"/>
      <c r="AN2" s="71" t="s">
        <v>20</v>
      </c>
      <c r="AO2" s="89"/>
      <c r="AP2" s="90"/>
      <c r="AQ2" s="90"/>
      <c r="AR2" s="91"/>
      <c r="AS2" s="71" t="s">
        <v>23</v>
      </c>
      <c r="AT2" s="72"/>
      <c r="AU2" s="73"/>
      <c r="AV2" s="71" t="s">
        <v>34</v>
      </c>
      <c r="AW2" s="89"/>
      <c r="AX2" s="91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</row>
    <row r="3" spans="1:132" ht="25.5" customHeight="1" thickBot="1">
      <c r="A3" s="80"/>
      <c r="B3" s="59" t="s">
        <v>2</v>
      </c>
      <c r="C3" s="60"/>
      <c r="D3" s="61"/>
      <c r="E3" s="62"/>
      <c r="F3" s="59" t="s">
        <v>3</v>
      </c>
      <c r="G3" s="60"/>
      <c r="H3" s="61"/>
      <c r="I3" s="62"/>
      <c r="J3" s="59" t="s">
        <v>4</v>
      </c>
      <c r="K3" s="60"/>
      <c r="L3" s="61"/>
      <c r="M3" s="62"/>
      <c r="N3" s="59" t="s">
        <v>5</v>
      </c>
      <c r="O3" s="63"/>
      <c r="P3" s="64"/>
      <c r="Q3" s="64"/>
      <c r="R3" s="65"/>
      <c r="S3" s="59" t="s">
        <v>6</v>
      </c>
      <c r="T3" s="63"/>
      <c r="U3" s="64"/>
      <c r="V3" s="65"/>
      <c r="W3" s="70" t="s">
        <v>7</v>
      </c>
      <c r="X3" s="67"/>
      <c r="Y3" s="68"/>
      <c r="Z3" s="68"/>
      <c r="AA3" s="66" t="s">
        <v>8</v>
      </c>
      <c r="AB3" s="67"/>
      <c r="AC3" s="68"/>
      <c r="AD3" s="69"/>
      <c r="AE3" s="66" t="s">
        <v>19</v>
      </c>
      <c r="AF3" s="67"/>
      <c r="AG3" s="68"/>
      <c r="AH3" s="69"/>
      <c r="AI3" s="59" t="s">
        <v>5</v>
      </c>
      <c r="AJ3" s="63"/>
      <c r="AK3" s="64"/>
      <c r="AL3" s="64"/>
      <c r="AM3" s="65"/>
      <c r="AN3" s="92"/>
      <c r="AO3" s="93"/>
      <c r="AP3" s="94"/>
      <c r="AQ3" s="94"/>
      <c r="AR3" s="95"/>
      <c r="AS3" s="74"/>
      <c r="AT3" s="75"/>
      <c r="AU3" s="76"/>
      <c r="AV3" s="92"/>
      <c r="AW3" s="93"/>
      <c r="AX3" s="95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</row>
    <row r="4" spans="1:132" ht="69" customHeight="1" thickBot="1">
      <c r="A4" s="81"/>
      <c r="B4" s="4" t="s">
        <v>12</v>
      </c>
      <c r="C4" s="5" t="s">
        <v>11</v>
      </c>
      <c r="D4" s="6" t="s">
        <v>10</v>
      </c>
      <c r="E4" s="7" t="s">
        <v>14</v>
      </c>
      <c r="F4" s="4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25</v>
      </c>
      <c r="AT4" s="5" t="s">
        <v>26</v>
      </c>
      <c r="AU4" s="35" t="s">
        <v>24</v>
      </c>
      <c r="AV4" s="4" t="s">
        <v>12</v>
      </c>
      <c r="AW4" s="5" t="s">
        <v>11</v>
      </c>
      <c r="AX4" s="7" t="s">
        <v>13</v>
      </c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</row>
    <row r="5" spans="1:132" ht="46.5" customHeight="1">
      <c r="A5" s="26" t="s">
        <v>15</v>
      </c>
      <c r="B5" s="10"/>
      <c r="C5" s="11"/>
      <c r="D5" s="29"/>
      <c r="E5" s="30"/>
      <c r="F5" s="10"/>
      <c r="G5" s="11"/>
      <c r="H5" s="29"/>
      <c r="I5" s="30"/>
      <c r="J5" s="10">
        <v>440</v>
      </c>
      <c r="K5" s="11">
        <v>85</v>
      </c>
      <c r="L5" s="29">
        <v>300</v>
      </c>
      <c r="M5" s="32">
        <f>L5/K5*10</f>
        <v>35.294117647058826</v>
      </c>
      <c r="N5" s="10">
        <f aca="true" t="shared" si="0" ref="N5:O8">B5+F5+J5</f>
        <v>440</v>
      </c>
      <c r="O5" s="11">
        <f t="shared" si="0"/>
        <v>85</v>
      </c>
      <c r="P5" s="12">
        <f>O5/N5*100</f>
        <v>19.318181818181817</v>
      </c>
      <c r="Q5" s="29">
        <f>D5+H5+L5</f>
        <v>300</v>
      </c>
      <c r="R5" s="30">
        <f>Q5/O5*10</f>
        <v>35.294117647058826</v>
      </c>
      <c r="S5" s="10">
        <v>184</v>
      </c>
      <c r="T5" s="11"/>
      <c r="U5" s="12"/>
      <c r="V5" s="13"/>
      <c r="W5" s="15">
        <v>706</v>
      </c>
      <c r="X5" s="11">
        <v>165</v>
      </c>
      <c r="Y5" s="29">
        <v>337</v>
      </c>
      <c r="Z5" s="29">
        <f>Y5/X5*10</f>
        <v>20.424242424242426</v>
      </c>
      <c r="AA5" s="10">
        <v>529</v>
      </c>
      <c r="AB5" s="11"/>
      <c r="AC5" s="12"/>
      <c r="AD5" s="14"/>
      <c r="AE5" s="10">
        <v>5</v>
      </c>
      <c r="AF5" s="11"/>
      <c r="AG5" s="12"/>
      <c r="AH5" s="14"/>
      <c r="AI5" s="10">
        <f>S5+W5+AA5+AE5</f>
        <v>1424</v>
      </c>
      <c r="AJ5" s="11">
        <f>T5+X5+AF5+AF5</f>
        <v>165</v>
      </c>
      <c r="AK5" s="12">
        <f>AJ5/AI5*100</f>
        <v>11.587078651685394</v>
      </c>
      <c r="AL5" s="29">
        <f>U5+Y5+AC5+AG5</f>
        <v>337</v>
      </c>
      <c r="AM5" s="30">
        <f>AL5/AJ5*10</f>
        <v>20.424242424242426</v>
      </c>
      <c r="AN5" s="10">
        <f aca="true" t="shared" si="1" ref="AN5:AO9">N5+AI5</f>
        <v>1864</v>
      </c>
      <c r="AO5" s="11">
        <f t="shared" si="1"/>
        <v>250</v>
      </c>
      <c r="AP5" s="12">
        <f>AO5/AN5*100</f>
        <v>13.412017167381974</v>
      </c>
      <c r="AQ5" s="29">
        <f>Q5+AL5</f>
        <v>637</v>
      </c>
      <c r="AR5" s="30">
        <f>AQ5/AO5*10</f>
        <v>25.48</v>
      </c>
      <c r="AS5" s="10">
        <v>3</v>
      </c>
      <c r="AT5" s="11">
        <v>3</v>
      </c>
      <c r="AU5" s="36"/>
      <c r="AV5" s="10">
        <v>800</v>
      </c>
      <c r="AW5" s="11">
        <v>590</v>
      </c>
      <c r="AX5" s="13">
        <f>AW5/AV5*100</f>
        <v>73.75</v>
      </c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</row>
    <row r="6" spans="1:132" ht="46.5" customHeight="1">
      <c r="A6" s="27" t="s">
        <v>16</v>
      </c>
      <c r="B6" s="17">
        <v>25</v>
      </c>
      <c r="C6" s="18"/>
      <c r="D6" s="31"/>
      <c r="E6" s="32"/>
      <c r="F6" s="17"/>
      <c r="G6" s="18"/>
      <c r="H6" s="31"/>
      <c r="I6" s="32"/>
      <c r="J6" s="17">
        <v>900</v>
      </c>
      <c r="K6" s="18">
        <v>224</v>
      </c>
      <c r="L6" s="31">
        <v>528</v>
      </c>
      <c r="M6" s="32">
        <f>L6/K6*10</f>
        <v>23.571428571428573</v>
      </c>
      <c r="N6" s="10">
        <f t="shared" si="0"/>
        <v>925</v>
      </c>
      <c r="O6" s="11">
        <f t="shared" si="0"/>
        <v>224</v>
      </c>
      <c r="P6" s="12">
        <f>O6/N6*100</f>
        <v>24.216216216216218</v>
      </c>
      <c r="Q6" s="29">
        <f>D6+H6+L6</f>
        <v>528</v>
      </c>
      <c r="R6" s="30">
        <f>Q6/O6*10</f>
        <v>23.571428571428573</v>
      </c>
      <c r="S6" s="17">
        <v>200</v>
      </c>
      <c r="T6" s="18"/>
      <c r="U6" s="19"/>
      <c r="V6" s="14"/>
      <c r="W6" s="20">
        <v>550</v>
      </c>
      <c r="X6" s="18">
        <v>386</v>
      </c>
      <c r="Y6" s="31">
        <v>1019</v>
      </c>
      <c r="Z6" s="29">
        <f>Y6/X6*10</f>
        <v>26.39896373056995</v>
      </c>
      <c r="AA6" s="17">
        <v>450</v>
      </c>
      <c r="AB6" s="18"/>
      <c r="AC6" s="19"/>
      <c r="AD6" s="14"/>
      <c r="AE6" s="17"/>
      <c r="AF6" s="18"/>
      <c r="AG6" s="19"/>
      <c r="AH6" s="14"/>
      <c r="AI6" s="10">
        <f>S6+W6+AA6+AE6</f>
        <v>1200</v>
      </c>
      <c r="AJ6" s="11">
        <f>T6+X6+AF6+AF6</f>
        <v>386</v>
      </c>
      <c r="AK6" s="12">
        <f>AJ6/AI6*100</f>
        <v>32.166666666666664</v>
      </c>
      <c r="AL6" s="29">
        <f>U6+Y6+AC6+AG6</f>
        <v>1019</v>
      </c>
      <c r="AM6" s="30">
        <f>AL6/AJ6*10</f>
        <v>26.39896373056995</v>
      </c>
      <c r="AN6" s="10">
        <f t="shared" si="1"/>
        <v>2125</v>
      </c>
      <c r="AO6" s="11">
        <f t="shared" si="1"/>
        <v>610</v>
      </c>
      <c r="AP6" s="12">
        <f>AO6/AN6*100</f>
        <v>28.705882352941174</v>
      </c>
      <c r="AQ6" s="29">
        <f>Q6+AL6</f>
        <v>1547</v>
      </c>
      <c r="AR6" s="30">
        <f>AQ6/AO6*10</f>
        <v>25.360655737704917</v>
      </c>
      <c r="AS6" s="10">
        <v>3</v>
      </c>
      <c r="AT6" s="18">
        <v>2</v>
      </c>
      <c r="AU6" s="36">
        <v>2</v>
      </c>
      <c r="AV6" s="10">
        <v>1125</v>
      </c>
      <c r="AW6" s="11">
        <v>600</v>
      </c>
      <c r="AX6" s="13">
        <f>AW6/AV6*100</f>
        <v>53.333333333333336</v>
      </c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</row>
    <row r="7" spans="1:132" ht="46.5" customHeight="1">
      <c r="A7" s="27" t="s">
        <v>17</v>
      </c>
      <c r="B7" s="17">
        <v>30</v>
      </c>
      <c r="C7" s="18"/>
      <c r="D7" s="31"/>
      <c r="E7" s="32"/>
      <c r="F7" s="17">
        <v>30</v>
      </c>
      <c r="G7" s="18"/>
      <c r="H7" s="31"/>
      <c r="I7" s="32"/>
      <c r="J7" s="17">
        <v>35</v>
      </c>
      <c r="K7" s="18"/>
      <c r="L7" s="31"/>
      <c r="M7" s="32" t="e">
        <f>L7/K7*10</f>
        <v>#DIV/0!</v>
      </c>
      <c r="N7" s="10">
        <f t="shared" si="0"/>
        <v>95</v>
      </c>
      <c r="O7" s="11">
        <f t="shared" si="0"/>
        <v>0</v>
      </c>
      <c r="P7" s="12">
        <f>O7/N7*100</f>
        <v>0</v>
      </c>
      <c r="Q7" s="29">
        <f>D7+H7+L7</f>
        <v>0</v>
      </c>
      <c r="R7" s="30" t="e">
        <f>Q7/O7*10</f>
        <v>#DIV/0!</v>
      </c>
      <c r="S7" s="17"/>
      <c r="T7" s="18"/>
      <c r="U7" s="19"/>
      <c r="V7" s="14"/>
      <c r="W7" s="20">
        <v>508</v>
      </c>
      <c r="X7" s="18">
        <v>100</v>
      </c>
      <c r="Y7" s="31">
        <v>404</v>
      </c>
      <c r="Z7" s="29">
        <f>Y7/X7*10</f>
        <v>40.4</v>
      </c>
      <c r="AA7" s="17"/>
      <c r="AB7" s="18"/>
      <c r="AC7" s="19"/>
      <c r="AD7" s="14"/>
      <c r="AE7" s="17"/>
      <c r="AF7" s="18"/>
      <c r="AG7" s="19"/>
      <c r="AH7" s="14"/>
      <c r="AI7" s="10">
        <f>S7+W7+AA7+AE7</f>
        <v>508</v>
      </c>
      <c r="AJ7" s="11">
        <f>T7+X7+AF7+AF7</f>
        <v>100</v>
      </c>
      <c r="AK7" s="12">
        <f>AJ7/AI7*100</f>
        <v>19.68503937007874</v>
      </c>
      <c r="AL7" s="29">
        <f>U7+Y7+AC7+AG7</f>
        <v>404</v>
      </c>
      <c r="AM7" s="30">
        <f>AL7/AJ7*10</f>
        <v>40.4</v>
      </c>
      <c r="AN7" s="10">
        <f t="shared" si="1"/>
        <v>603</v>
      </c>
      <c r="AO7" s="11">
        <f t="shared" si="1"/>
        <v>100</v>
      </c>
      <c r="AP7" s="12">
        <f>AO7/AN7*100</f>
        <v>16.58374792703151</v>
      </c>
      <c r="AQ7" s="29">
        <f>Q7+AL7</f>
        <v>404</v>
      </c>
      <c r="AR7" s="30">
        <f>AQ7/AO7*10</f>
        <v>40.4</v>
      </c>
      <c r="AS7" s="10">
        <v>3</v>
      </c>
      <c r="AT7" s="18">
        <v>2</v>
      </c>
      <c r="AU7" s="36">
        <v>2</v>
      </c>
      <c r="AV7" s="10">
        <v>600</v>
      </c>
      <c r="AW7" s="18">
        <v>250</v>
      </c>
      <c r="AX7" s="13">
        <f>AW7/AV7*100</f>
        <v>41.66666666666667</v>
      </c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</row>
    <row r="8" spans="1:132" ht="46.5" customHeight="1" thickBot="1">
      <c r="A8" s="28" t="s">
        <v>18</v>
      </c>
      <c r="B8" s="21"/>
      <c r="C8" s="22">
        <v>46</v>
      </c>
      <c r="D8" s="33">
        <v>138</v>
      </c>
      <c r="E8" s="34">
        <f>D8/C8*10</f>
        <v>30</v>
      </c>
      <c r="F8" s="21"/>
      <c r="G8" s="22"/>
      <c r="H8" s="33"/>
      <c r="I8" s="34"/>
      <c r="J8" s="21"/>
      <c r="K8" s="22"/>
      <c r="L8" s="33"/>
      <c r="M8" s="51"/>
      <c r="N8" s="21">
        <f t="shared" si="0"/>
        <v>0</v>
      </c>
      <c r="O8" s="22">
        <f t="shared" si="0"/>
        <v>46</v>
      </c>
      <c r="P8" s="23"/>
      <c r="Q8" s="33">
        <f>D8+H8+L8</f>
        <v>138</v>
      </c>
      <c r="R8" s="34">
        <f>Q8/O8*10</f>
        <v>30</v>
      </c>
      <c r="S8" s="21">
        <v>120</v>
      </c>
      <c r="T8" s="22"/>
      <c r="U8" s="23"/>
      <c r="V8" s="24"/>
      <c r="W8" s="25"/>
      <c r="X8" s="22"/>
      <c r="Y8" s="33"/>
      <c r="Z8" s="33"/>
      <c r="AA8" s="21">
        <v>180</v>
      </c>
      <c r="AB8" s="22"/>
      <c r="AC8" s="23"/>
      <c r="AD8" s="24"/>
      <c r="AE8" s="21"/>
      <c r="AF8" s="22"/>
      <c r="AG8" s="23"/>
      <c r="AH8" s="24"/>
      <c r="AI8" s="21">
        <f>S8+W8+AA8+AE8</f>
        <v>300</v>
      </c>
      <c r="AJ8" s="22">
        <f>T8+X8+AF8+AF8</f>
        <v>0</v>
      </c>
      <c r="AK8" s="23">
        <f>AJ8/AI8*100</f>
        <v>0</v>
      </c>
      <c r="AL8" s="33">
        <f>U8+Y8+AC8+AG8</f>
        <v>0</v>
      </c>
      <c r="AM8" s="34" t="e">
        <f>AL8/AJ8*10</f>
        <v>#DIV/0!</v>
      </c>
      <c r="AN8" s="21">
        <f t="shared" si="1"/>
        <v>300</v>
      </c>
      <c r="AO8" s="22">
        <f t="shared" si="1"/>
        <v>46</v>
      </c>
      <c r="AP8" s="23">
        <f>AO8/AN8*100</f>
        <v>15.333333333333332</v>
      </c>
      <c r="AQ8" s="33">
        <f>Q8+AL8</f>
        <v>138</v>
      </c>
      <c r="AR8" s="34">
        <f>AQ8/AO8*10</f>
        <v>30</v>
      </c>
      <c r="AS8" s="21">
        <v>1</v>
      </c>
      <c r="AT8" s="38">
        <v>1</v>
      </c>
      <c r="AU8" s="37"/>
      <c r="AV8" s="21">
        <v>300</v>
      </c>
      <c r="AW8" s="22">
        <v>180</v>
      </c>
      <c r="AX8" s="24">
        <f>AW8/AV8*100</f>
        <v>60</v>
      </c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</row>
    <row r="9" spans="1:132" s="50" customFormat="1" ht="44.25" customHeight="1" thickBot="1">
      <c r="A9" s="39" t="s">
        <v>1</v>
      </c>
      <c r="B9" s="40">
        <f>SUM(B5:B8)</f>
        <v>55</v>
      </c>
      <c r="C9" s="53">
        <f>SUM(C5:C8)</f>
        <v>46</v>
      </c>
      <c r="D9" s="41">
        <f>SUM(D5:D8)</f>
        <v>138</v>
      </c>
      <c r="E9" s="46">
        <f>D9/C9*10</f>
        <v>30</v>
      </c>
      <c r="F9" s="40">
        <f>SUM(F5:F8)</f>
        <v>30</v>
      </c>
      <c r="G9" s="41">
        <f>SUM(G5:G8)</f>
        <v>0</v>
      </c>
      <c r="H9" s="41">
        <f>SUM(H5:H8)</f>
        <v>0</v>
      </c>
      <c r="I9" s="42"/>
      <c r="J9" s="40">
        <f>SUM(J5:J8)</f>
        <v>1375</v>
      </c>
      <c r="K9" s="53">
        <f>SUM(K5:K8)</f>
        <v>309</v>
      </c>
      <c r="L9" s="41">
        <f>SUM(L5:L8)</f>
        <v>828</v>
      </c>
      <c r="M9" s="46">
        <f>L9/K9*10</f>
        <v>26.79611650485437</v>
      </c>
      <c r="N9" s="41">
        <f>SUM(N5:N8)</f>
        <v>1460</v>
      </c>
      <c r="O9" s="53">
        <f>SUM(O5:O8)</f>
        <v>355</v>
      </c>
      <c r="P9" s="44">
        <f>O9/N9*100</f>
        <v>24.315068493150687</v>
      </c>
      <c r="Q9" s="45">
        <f>SUM(Q5:Q8)</f>
        <v>966</v>
      </c>
      <c r="R9" s="46">
        <f>Q9/O9*10</f>
        <v>27.2112676056338</v>
      </c>
      <c r="S9" s="43">
        <f>SUM(S5:S8)</f>
        <v>504</v>
      </c>
      <c r="T9" s="41">
        <f>SUM(T5:T8)</f>
        <v>0</v>
      </c>
      <c r="U9" s="41">
        <f>SUM(U5:U8)</f>
        <v>0</v>
      </c>
      <c r="V9" s="44"/>
      <c r="W9" s="40">
        <f>SUM(W5:W8)</f>
        <v>1764</v>
      </c>
      <c r="X9" s="53">
        <f>SUM(X5:X8)</f>
        <v>651</v>
      </c>
      <c r="Y9" s="52">
        <f>SUM(Y5:Y8)</f>
        <v>1760</v>
      </c>
      <c r="Z9" s="46">
        <f>Y9/X9*10</f>
        <v>27.035330261136714</v>
      </c>
      <c r="AA9" s="40">
        <f>SUM(AA5:AA8)</f>
        <v>1159</v>
      </c>
      <c r="AB9" s="41">
        <f>SUM(AB5:AB8)</f>
        <v>0</v>
      </c>
      <c r="AC9" s="41">
        <f>SUM(AC5:AC8)</f>
        <v>0</v>
      </c>
      <c r="AD9" s="42"/>
      <c r="AE9" s="47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>S9+W9+AA9+AE9</f>
        <v>3432</v>
      </c>
      <c r="AJ9" s="53">
        <f>T9+X9+AF9+AF9</f>
        <v>651</v>
      </c>
      <c r="AK9" s="44">
        <f>AJ9/AI9*100</f>
        <v>18.96853146853147</v>
      </c>
      <c r="AL9" s="45">
        <f>U9+Y9+AC9+AG9</f>
        <v>1760</v>
      </c>
      <c r="AM9" s="46">
        <f>AL9/AJ9*10</f>
        <v>27.035330261136714</v>
      </c>
      <c r="AN9" s="40">
        <f t="shared" si="1"/>
        <v>4892</v>
      </c>
      <c r="AO9" s="53">
        <f t="shared" si="1"/>
        <v>1006</v>
      </c>
      <c r="AP9" s="44">
        <f>AO9/AN9*100</f>
        <v>20.564186426819298</v>
      </c>
      <c r="AQ9" s="45">
        <f>Q9+AL9</f>
        <v>2726</v>
      </c>
      <c r="AR9" s="45">
        <f>AQ9/AO9*10</f>
        <v>27.09741550695825</v>
      </c>
      <c r="AS9" s="40">
        <f>SUM(AS5:AS8)</f>
        <v>10</v>
      </c>
      <c r="AT9" s="41">
        <f>SUM(AT5:AT8)</f>
        <v>8</v>
      </c>
      <c r="AU9" s="48">
        <f>SUM(AU5:AU8)</f>
        <v>4</v>
      </c>
      <c r="AV9" s="41">
        <f>SUM(AV5:AV8)</f>
        <v>2825</v>
      </c>
      <c r="AW9" s="53">
        <f>SUM(AW5:AW8)</f>
        <v>1620</v>
      </c>
      <c r="AX9" s="42">
        <f>AW9/AV9*100</f>
        <v>57.34513274336284</v>
      </c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</row>
    <row r="10" ht="12.75">
      <c r="O10" s="54"/>
    </row>
  </sheetData>
  <sheetProtection/>
  <mergeCells count="16">
    <mergeCell ref="A1:AX1"/>
    <mergeCell ref="AV2:AX3"/>
    <mergeCell ref="J3:M3"/>
    <mergeCell ref="N3:R3"/>
    <mergeCell ref="S3:V3"/>
    <mergeCell ref="AA3:AD3"/>
    <mergeCell ref="W3:Z3"/>
    <mergeCell ref="AS2:AU3"/>
    <mergeCell ref="AE3:AH3"/>
    <mergeCell ref="AI3:AM3"/>
    <mergeCell ref="A2:A4"/>
    <mergeCell ref="B2:R2"/>
    <mergeCell ref="S2:AM2"/>
    <mergeCell ref="AN2:AR3"/>
    <mergeCell ref="B3:E3"/>
    <mergeCell ref="F3:I3"/>
  </mergeCells>
  <printOptions/>
  <pageMargins left="0.31496062992125984" right="0.35433070866141736" top="0.984251968503937" bottom="0.984251968503937" header="0.5118110236220472" footer="0.5118110236220472"/>
  <pageSetup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/>
  <dimension ref="A1:EB10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Y9" sqref="Y9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5.25390625" style="0" customWidth="1"/>
    <col min="13" max="13" width="4.375" style="0" customWidth="1"/>
    <col min="14" max="14" width="4.875" style="0" customWidth="1"/>
    <col min="15" max="16" width="4.375" style="0" customWidth="1"/>
    <col min="17" max="17" width="6.00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5.875" style="0" customWidth="1"/>
    <col min="44" max="44" width="4.375" style="0" customWidth="1"/>
    <col min="45" max="47" width="5.75390625" style="0" customWidth="1"/>
    <col min="48" max="50" width="6.00390625" style="0" customWidth="1"/>
  </cols>
  <sheetData>
    <row r="1" spans="1:132" ht="57.75" customHeight="1" thickBot="1">
      <c r="A1" s="77" t="s">
        <v>35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</row>
    <row r="2" spans="1:132" ht="25.5" customHeight="1" thickBot="1">
      <c r="A2" s="79" t="s">
        <v>0</v>
      </c>
      <c r="B2" s="82" t="s">
        <v>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  <c r="Q2" s="84"/>
      <c r="R2" s="84"/>
      <c r="S2" s="85" t="s">
        <v>21</v>
      </c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  <c r="AL2" s="87"/>
      <c r="AM2" s="88"/>
      <c r="AN2" s="71" t="s">
        <v>20</v>
      </c>
      <c r="AO2" s="89"/>
      <c r="AP2" s="90"/>
      <c r="AQ2" s="90"/>
      <c r="AR2" s="91"/>
      <c r="AS2" s="71" t="s">
        <v>23</v>
      </c>
      <c r="AT2" s="72"/>
      <c r="AU2" s="73"/>
      <c r="AV2" s="71" t="s">
        <v>34</v>
      </c>
      <c r="AW2" s="89"/>
      <c r="AX2" s="91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</row>
    <row r="3" spans="1:132" ht="25.5" customHeight="1" thickBot="1">
      <c r="A3" s="80"/>
      <c r="B3" s="59" t="s">
        <v>2</v>
      </c>
      <c r="C3" s="60"/>
      <c r="D3" s="61"/>
      <c r="E3" s="62"/>
      <c r="F3" s="59" t="s">
        <v>3</v>
      </c>
      <c r="G3" s="60"/>
      <c r="H3" s="61"/>
      <c r="I3" s="62"/>
      <c r="J3" s="59" t="s">
        <v>4</v>
      </c>
      <c r="K3" s="60"/>
      <c r="L3" s="61"/>
      <c r="M3" s="62"/>
      <c r="N3" s="59" t="s">
        <v>5</v>
      </c>
      <c r="O3" s="63"/>
      <c r="P3" s="64"/>
      <c r="Q3" s="64"/>
      <c r="R3" s="65"/>
      <c r="S3" s="59" t="s">
        <v>6</v>
      </c>
      <c r="T3" s="63"/>
      <c r="U3" s="64"/>
      <c r="V3" s="65"/>
      <c r="W3" s="70" t="s">
        <v>7</v>
      </c>
      <c r="X3" s="67"/>
      <c r="Y3" s="68"/>
      <c r="Z3" s="68"/>
      <c r="AA3" s="66" t="s">
        <v>8</v>
      </c>
      <c r="AB3" s="67"/>
      <c r="AC3" s="68"/>
      <c r="AD3" s="69"/>
      <c r="AE3" s="66" t="s">
        <v>19</v>
      </c>
      <c r="AF3" s="67"/>
      <c r="AG3" s="68"/>
      <c r="AH3" s="69"/>
      <c r="AI3" s="59" t="s">
        <v>5</v>
      </c>
      <c r="AJ3" s="63"/>
      <c r="AK3" s="64"/>
      <c r="AL3" s="64"/>
      <c r="AM3" s="65"/>
      <c r="AN3" s="92"/>
      <c r="AO3" s="93"/>
      <c r="AP3" s="94"/>
      <c r="AQ3" s="94"/>
      <c r="AR3" s="95"/>
      <c r="AS3" s="74"/>
      <c r="AT3" s="75"/>
      <c r="AU3" s="76"/>
      <c r="AV3" s="92"/>
      <c r="AW3" s="93"/>
      <c r="AX3" s="95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</row>
    <row r="4" spans="1:132" ht="69" customHeight="1" thickBot="1">
      <c r="A4" s="81"/>
      <c r="B4" s="4" t="s">
        <v>12</v>
      </c>
      <c r="C4" s="5" t="s">
        <v>11</v>
      </c>
      <c r="D4" s="6" t="s">
        <v>10</v>
      </c>
      <c r="E4" s="7" t="s">
        <v>14</v>
      </c>
      <c r="F4" s="4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25</v>
      </c>
      <c r="AT4" s="5" t="s">
        <v>26</v>
      </c>
      <c r="AU4" s="35" t="s">
        <v>24</v>
      </c>
      <c r="AV4" s="4" t="s">
        <v>12</v>
      </c>
      <c r="AW4" s="5" t="s">
        <v>11</v>
      </c>
      <c r="AX4" s="7" t="s">
        <v>13</v>
      </c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</row>
    <row r="5" spans="1:132" ht="46.5" customHeight="1">
      <c r="A5" s="26" t="s">
        <v>15</v>
      </c>
      <c r="B5" s="10"/>
      <c r="C5" s="11"/>
      <c r="D5" s="29"/>
      <c r="E5" s="30"/>
      <c r="F5" s="10"/>
      <c r="G5" s="11"/>
      <c r="H5" s="29"/>
      <c r="I5" s="30"/>
      <c r="J5" s="10">
        <v>440</v>
      </c>
      <c r="K5" s="11">
        <v>85</v>
      </c>
      <c r="L5" s="29">
        <v>327</v>
      </c>
      <c r="M5" s="32">
        <f>L5/K5*10</f>
        <v>38.470588235294116</v>
      </c>
      <c r="N5" s="10">
        <f aca="true" t="shared" si="0" ref="N5:O8">B5+F5+J5</f>
        <v>440</v>
      </c>
      <c r="O5" s="11">
        <f t="shared" si="0"/>
        <v>85</v>
      </c>
      <c r="P5" s="12">
        <f>O5/N5*100</f>
        <v>19.318181818181817</v>
      </c>
      <c r="Q5" s="29">
        <f>D5+H5+L5</f>
        <v>327</v>
      </c>
      <c r="R5" s="30">
        <f>Q5/O5*10</f>
        <v>38.470588235294116</v>
      </c>
      <c r="S5" s="10">
        <v>184</v>
      </c>
      <c r="T5" s="11"/>
      <c r="U5" s="12"/>
      <c r="V5" s="13"/>
      <c r="W5" s="15">
        <v>706</v>
      </c>
      <c r="X5" s="11">
        <v>165</v>
      </c>
      <c r="Y5" s="29">
        <v>337</v>
      </c>
      <c r="Z5" s="29">
        <f>Y5/X5*10</f>
        <v>20.424242424242426</v>
      </c>
      <c r="AA5" s="10">
        <v>529</v>
      </c>
      <c r="AB5" s="11"/>
      <c r="AC5" s="12"/>
      <c r="AD5" s="14"/>
      <c r="AE5" s="10">
        <v>5</v>
      </c>
      <c r="AF5" s="11"/>
      <c r="AG5" s="12"/>
      <c r="AH5" s="14"/>
      <c r="AI5" s="10">
        <f>S5+W5+AA5+AE5</f>
        <v>1424</v>
      </c>
      <c r="AJ5" s="11">
        <f>T5+X5+AF5+AF5</f>
        <v>165</v>
      </c>
      <c r="AK5" s="12">
        <f>AJ5/AI5*100</f>
        <v>11.587078651685394</v>
      </c>
      <c r="AL5" s="29">
        <f>U5+Y5+AC5+AG5</f>
        <v>337</v>
      </c>
      <c r="AM5" s="30">
        <f>AL5/AJ5*10</f>
        <v>20.424242424242426</v>
      </c>
      <c r="AN5" s="10">
        <f aca="true" t="shared" si="1" ref="AN5:AO9">N5+AI5</f>
        <v>1864</v>
      </c>
      <c r="AO5" s="11">
        <f t="shared" si="1"/>
        <v>250</v>
      </c>
      <c r="AP5" s="12">
        <f>AO5/AN5*100</f>
        <v>13.412017167381974</v>
      </c>
      <c r="AQ5" s="29">
        <f>Q5+AL5</f>
        <v>664</v>
      </c>
      <c r="AR5" s="30">
        <f>AQ5/AO5*10</f>
        <v>26.560000000000002</v>
      </c>
      <c r="AS5" s="10">
        <v>3</v>
      </c>
      <c r="AT5" s="11">
        <v>3</v>
      </c>
      <c r="AU5" s="36"/>
      <c r="AV5" s="10">
        <v>800</v>
      </c>
      <c r="AW5" s="11">
        <v>744</v>
      </c>
      <c r="AX5" s="13">
        <f>AW5/AV5*100</f>
        <v>93</v>
      </c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</row>
    <row r="6" spans="1:132" ht="46.5" customHeight="1">
      <c r="A6" s="27" t="s">
        <v>16</v>
      </c>
      <c r="B6" s="17">
        <v>25</v>
      </c>
      <c r="C6" s="18"/>
      <c r="D6" s="31"/>
      <c r="E6" s="32"/>
      <c r="F6" s="17"/>
      <c r="G6" s="18"/>
      <c r="H6" s="31"/>
      <c r="I6" s="32"/>
      <c r="J6" s="17">
        <v>900</v>
      </c>
      <c r="K6" s="18">
        <v>244</v>
      </c>
      <c r="L6" s="31">
        <v>628</v>
      </c>
      <c r="M6" s="32">
        <f>L6/K6*10</f>
        <v>25.737704918032787</v>
      </c>
      <c r="N6" s="10">
        <f t="shared" si="0"/>
        <v>925</v>
      </c>
      <c r="O6" s="11">
        <f t="shared" si="0"/>
        <v>244</v>
      </c>
      <c r="P6" s="12">
        <f>O6/N6*100</f>
        <v>26.378378378378383</v>
      </c>
      <c r="Q6" s="29">
        <f>D6+H6+L6</f>
        <v>628</v>
      </c>
      <c r="R6" s="30">
        <f>Q6/O6*10</f>
        <v>25.737704918032787</v>
      </c>
      <c r="S6" s="17">
        <v>200</v>
      </c>
      <c r="T6" s="18"/>
      <c r="U6" s="19"/>
      <c r="V6" s="14"/>
      <c r="W6" s="20">
        <v>550</v>
      </c>
      <c r="X6" s="18">
        <v>386</v>
      </c>
      <c r="Y6" s="31">
        <v>1019</v>
      </c>
      <c r="Z6" s="29">
        <f>Y6/X6*10</f>
        <v>26.39896373056995</v>
      </c>
      <c r="AA6" s="17">
        <v>450</v>
      </c>
      <c r="AB6" s="18"/>
      <c r="AC6" s="19"/>
      <c r="AD6" s="14"/>
      <c r="AE6" s="17"/>
      <c r="AF6" s="18"/>
      <c r="AG6" s="19"/>
      <c r="AH6" s="14"/>
      <c r="AI6" s="10">
        <f>S6+W6+AA6+AE6</f>
        <v>1200</v>
      </c>
      <c r="AJ6" s="11">
        <f>T6+X6+AF6+AF6</f>
        <v>386</v>
      </c>
      <c r="AK6" s="12">
        <f>AJ6/AI6*100</f>
        <v>32.166666666666664</v>
      </c>
      <c r="AL6" s="29">
        <f>U6+Y6+AC6+AG6</f>
        <v>1019</v>
      </c>
      <c r="AM6" s="30">
        <f>AL6/AJ6*10</f>
        <v>26.39896373056995</v>
      </c>
      <c r="AN6" s="10">
        <f t="shared" si="1"/>
        <v>2125</v>
      </c>
      <c r="AO6" s="11">
        <f t="shared" si="1"/>
        <v>630</v>
      </c>
      <c r="AP6" s="12">
        <f>AO6/AN6*100</f>
        <v>29.64705882352941</v>
      </c>
      <c r="AQ6" s="29">
        <f>Q6+AL6</f>
        <v>1647</v>
      </c>
      <c r="AR6" s="30">
        <f>AQ6/AO6*10</f>
        <v>26.142857142857142</v>
      </c>
      <c r="AS6" s="10">
        <v>3</v>
      </c>
      <c r="AT6" s="18">
        <v>2</v>
      </c>
      <c r="AU6" s="36">
        <v>2</v>
      </c>
      <c r="AV6" s="10">
        <v>1125</v>
      </c>
      <c r="AW6" s="11">
        <v>620</v>
      </c>
      <c r="AX6" s="13">
        <f>AW6/AV6*100</f>
        <v>55.111111111111114</v>
      </c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</row>
    <row r="7" spans="1:132" ht="46.5" customHeight="1">
      <c r="A7" s="27" t="s">
        <v>17</v>
      </c>
      <c r="B7" s="17">
        <v>30</v>
      </c>
      <c r="C7" s="18"/>
      <c r="D7" s="31"/>
      <c r="E7" s="32"/>
      <c r="F7" s="17">
        <v>30</v>
      </c>
      <c r="G7" s="18"/>
      <c r="H7" s="31"/>
      <c r="I7" s="32"/>
      <c r="J7" s="17">
        <v>35</v>
      </c>
      <c r="K7" s="18"/>
      <c r="L7" s="31"/>
      <c r="M7" s="32" t="e">
        <f>L7/K7*10</f>
        <v>#DIV/0!</v>
      </c>
      <c r="N7" s="10">
        <f t="shared" si="0"/>
        <v>95</v>
      </c>
      <c r="O7" s="11">
        <f t="shared" si="0"/>
        <v>0</v>
      </c>
      <c r="P7" s="12">
        <f>O7/N7*100</f>
        <v>0</v>
      </c>
      <c r="Q7" s="29">
        <f>D7+H7+L7</f>
        <v>0</v>
      </c>
      <c r="R7" s="30" t="e">
        <f>Q7/O7*10</f>
        <v>#DIV/0!</v>
      </c>
      <c r="S7" s="17"/>
      <c r="T7" s="18"/>
      <c r="U7" s="19"/>
      <c r="V7" s="14"/>
      <c r="W7" s="20">
        <v>508</v>
      </c>
      <c r="X7" s="18">
        <v>113</v>
      </c>
      <c r="Y7" s="31">
        <v>455</v>
      </c>
      <c r="Z7" s="29">
        <f>Y7/X7*10</f>
        <v>40.26548672566371</v>
      </c>
      <c r="AA7" s="17"/>
      <c r="AB7" s="18"/>
      <c r="AC7" s="19"/>
      <c r="AD7" s="14"/>
      <c r="AE7" s="17"/>
      <c r="AF7" s="18"/>
      <c r="AG7" s="19"/>
      <c r="AH7" s="14"/>
      <c r="AI7" s="10">
        <f>S7+W7+AA7+AE7</f>
        <v>508</v>
      </c>
      <c r="AJ7" s="11">
        <f>T7+X7+AF7+AF7</f>
        <v>113</v>
      </c>
      <c r="AK7" s="12">
        <f>AJ7/AI7*100</f>
        <v>22.244094488188974</v>
      </c>
      <c r="AL7" s="29">
        <f>U7+Y7+AC7+AG7</f>
        <v>455</v>
      </c>
      <c r="AM7" s="30">
        <f>AL7/AJ7*10</f>
        <v>40.26548672566371</v>
      </c>
      <c r="AN7" s="10">
        <f t="shared" si="1"/>
        <v>603</v>
      </c>
      <c r="AO7" s="11">
        <f t="shared" si="1"/>
        <v>113</v>
      </c>
      <c r="AP7" s="12">
        <f>AO7/AN7*100</f>
        <v>18.739635157545607</v>
      </c>
      <c r="AQ7" s="29">
        <f>Q7+AL7</f>
        <v>455</v>
      </c>
      <c r="AR7" s="30">
        <f>AQ7/AO7*10</f>
        <v>40.26548672566371</v>
      </c>
      <c r="AS7" s="10">
        <v>3</v>
      </c>
      <c r="AT7" s="18">
        <v>1</v>
      </c>
      <c r="AU7" s="36">
        <v>1</v>
      </c>
      <c r="AV7" s="10">
        <v>600</v>
      </c>
      <c r="AW7" s="18">
        <v>260</v>
      </c>
      <c r="AX7" s="13">
        <f>AW7/AV7*100</f>
        <v>43.333333333333336</v>
      </c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</row>
    <row r="8" spans="1:132" ht="46.5" customHeight="1" thickBot="1">
      <c r="A8" s="28" t="s">
        <v>18</v>
      </c>
      <c r="B8" s="21"/>
      <c r="C8" s="22">
        <v>46</v>
      </c>
      <c r="D8" s="33">
        <v>138</v>
      </c>
      <c r="E8" s="34">
        <f>D8/C8*10</f>
        <v>30</v>
      </c>
      <c r="F8" s="21"/>
      <c r="G8" s="22"/>
      <c r="H8" s="33"/>
      <c r="I8" s="34"/>
      <c r="J8" s="21"/>
      <c r="K8" s="22"/>
      <c r="L8" s="33"/>
      <c r="M8" s="51"/>
      <c r="N8" s="21">
        <f t="shared" si="0"/>
        <v>0</v>
      </c>
      <c r="O8" s="22">
        <f t="shared" si="0"/>
        <v>46</v>
      </c>
      <c r="P8" s="23"/>
      <c r="Q8" s="33">
        <f>D8+H8+L8</f>
        <v>138</v>
      </c>
      <c r="R8" s="34">
        <f>Q8/O8*10</f>
        <v>30</v>
      </c>
      <c r="S8" s="21">
        <v>120</v>
      </c>
      <c r="T8" s="22"/>
      <c r="U8" s="23"/>
      <c r="V8" s="24"/>
      <c r="W8" s="25"/>
      <c r="X8" s="22"/>
      <c r="Y8" s="33"/>
      <c r="Z8" s="33"/>
      <c r="AA8" s="21">
        <v>180</v>
      </c>
      <c r="AB8" s="22"/>
      <c r="AC8" s="23"/>
      <c r="AD8" s="24"/>
      <c r="AE8" s="21"/>
      <c r="AF8" s="22"/>
      <c r="AG8" s="23"/>
      <c r="AH8" s="24"/>
      <c r="AI8" s="21">
        <f>S8+W8+AA8+AE8</f>
        <v>300</v>
      </c>
      <c r="AJ8" s="22">
        <f>T8+X8+AF8+AF8</f>
        <v>0</v>
      </c>
      <c r="AK8" s="23">
        <f>AJ8/AI8*100</f>
        <v>0</v>
      </c>
      <c r="AL8" s="33">
        <f>U8+Y8+AC8+AG8</f>
        <v>0</v>
      </c>
      <c r="AM8" s="34" t="e">
        <f>AL8/AJ8*10</f>
        <v>#DIV/0!</v>
      </c>
      <c r="AN8" s="21">
        <f t="shared" si="1"/>
        <v>300</v>
      </c>
      <c r="AO8" s="22">
        <f t="shared" si="1"/>
        <v>46</v>
      </c>
      <c r="AP8" s="23">
        <f>AO8/AN8*100</f>
        <v>15.333333333333332</v>
      </c>
      <c r="AQ8" s="33">
        <f>Q8+AL8</f>
        <v>138</v>
      </c>
      <c r="AR8" s="34">
        <f>AQ8/AO8*10</f>
        <v>30</v>
      </c>
      <c r="AS8" s="21">
        <v>1</v>
      </c>
      <c r="AT8" s="38">
        <v>1</v>
      </c>
      <c r="AU8" s="37"/>
      <c r="AV8" s="21">
        <v>300</v>
      </c>
      <c r="AW8" s="22">
        <v>200</v>
      </c>
      <c r="AX8" s="24">
        <f>AW8/AV8*100</f>
        <v>66.66666666666666</v>
      </c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</row>
    <row r="9" spans="1:132" s="50" customFormat="1" ht="44.25" customHeight="1" thickBot="1">
      <c r="A9" s="39" t="s">
        <v>1</v>
      </c>
      <c r="B9" s="40">
        <f>SUM(B5:B8)</f>
        <v>55</v>
      </c>
      <c r="C9" s="53">
        <f>SUM(C5:C8)</f>
        <v>46</v>
      </c>
      <c r="D9" s="41">
        <f>SUM(D5:D8)</f>
        <v>138</v>
      </c>
      <c r="E9" s="46">
        <f>D9/C9*10</f>
        <v>30</v>
      </c>
      <c r="F9" s="40">
        <f>SUM(F5:F8)</f>
        <v>30</v>
      </c>
      <c r="G9" s="41">
        <f>SUM(G5:G8)</f>
        <v>0</v>
      </c>
      <c r="H9" s="41">
        <f>SUM(H5:H8)</f>
        <v>0</v>
      </c>
      <c r="I9" s="42"/>
      <c r="J9" s="40">
        <f>SUM(J5:J8)</f>
        <v>1375</v>
      </c>
      <c r="K9" s="53">
        <f>SUM(K5:K8)</f>
        <v>329</v>
      </c>
      <c r="L9" s="41">
        <f>SUM(L5:L8)</f>
        <v>955</v>
      </c>
      <c r="M9" s="46">
        <f>L9/K9*10</f>
        <v>29.027355623100306</v>
      </c>
      <c r="N9" s="41">
        <f>SUM(N5:N8)</f>
        <v>1460</v>
      </c>
      <c r="O9" s="53">
        <f>SUM(O5:O8)</f>
        <v>375</v>
      </c>
      <c r="P9" s="44">
        <f>O9/N9*100</f>
        <v>25.684931506849317</v>
      </c>
      <c r="Q9" s="45">
        <f>SUM(Q5:Q8)</f>
        <v>1093</v>
      </c>
      <c r="R9" s="46">
        <f>Q9/O9*10</f>
        <v>29.14666666666667</v>
      </c>
      <c r="S9" s="43">
        <f>SUM(S5:S8)</f>
        <v>504</v>
      </c>
      <c r="T9" s="41">
        <f>SUM(T5:T8)</f>
        <v>0</v>
      </c>
      <c r="U9" s="41">
        <f>SUM(U5:U8)</f>
        <v>0</v>
      </c>
      <c r="V9" s="44"/>
      <c r="W9" s="40">
        <f>SUM(W5:W8)</f>
        <v>1764</v>
      </c>
      <c r="X9" s="53">
        <f>SUM(X5:X8)</f>
        <v>664</v>
      </c>
      <c r="Y9" s="52">
        <f>SUM(Y5:Y8)</f>
        <v>1811</v>
      </c>
      <c r="Z9" s="46">
        <f>Y9/X9*10</f>
        <v>27.27409638554217</v>
      </c>
      <c r="AA9" s="40">
        <f>SUM(AA5:AA8)</f>
        <v>1159</v>
      </c>
      <c r="AB9" s="41">
        <f>SUM(AB5:AB8)</f>
        <v>0</v>
      </c>
      <c r="AC9" s="41">
        <f>SUM(AC5:AC8)</f>
        <v>0</v>
      </c>
      <c r="AD9" s="42"/>
      <c r="AE9" s="47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>S9+W9+AA9+AE9</f>
        <v>3432</v>
      </c>
      <c r="AJ9" s="53">
        <f>T9+X9+AF9+AF9</f>
        <v>664</v>
      </c>
      <c r="AK9" s="44">
        <f>AJ9/AI9*100</f>
        <v>19.34731934731935</v>
      </c>
      <c r="AL9" s="45">
        <f>U9+Y9+AC9+AG9</f>
        <v>1811</v>
      </c>
      <c r="AM9" s="46">
        <f>AL9/AJ9*10</f>
        <v>27.27409638554217</v>
      </c>
      <c r="AN9" s="40">
        <f t="shared" si="1"/>
        <v>4892</v>
      </c>
      <c r="AO9" s="53">
        <f t="shared" si="1"/>
        <v>1039</v>
      </c>
      <c r="AP9" s="44">
        <f>AO9/AN9*100</f>
        <v>21.23875715453802</v>
      </c>
      <c r="AQ9" s="45">
        <f>Q9+AL9</f>
        <v>2904</v>
      </c>
      <c r="AR9" s="45">
        <f>AQ9/AO9*10</f>
        <v>27.94995187680462</v>
      </c>
      <c r="AS9" s="40">
        <f>SUM(AS5:AS8)</f>
        <v>10</v>
      </c>
      <c r="AT9" s="41">
        <f>SUM(AT5:AT8)</f>
        <v>7</v>
      </c>
      <c r="AU9" s="48">
        <f>SUM(AU5:AU8)</f>
        <v>3</v>
      </c>
      <c r="AV9" s="41">
        <f>SUM(AV5:AV8)</f>
        <v>2825</v>
      </c>
      <c r="AW9" s="53">
        <f>SUM(AW5:AW8)</f>
        <v>1824</v>
      </c>
      <c r="AX9" s="42">
        <f>AW9/AV9*100</f>
        <v>64.56637168141593</v>
      </c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</row>
    <row r="10" ht="12.75">
      <c r="O10" s="54"/>
    </row>
  </sheetData>
  <sheetProtection/>
  <mergeCells count="16">
    <mergeCell ref="A2:A4"/>
    <mergeCell ref="B2:R2"/>
    <mergeCell ref="S2:AM2"/>
    <mergeCell ref="AN2:AR3"/>
    <mergeCell ref="B3:E3"/>
    <mergeCell ref="F3:I3"/>
    <mergeCell ref="A1:AX1"/>
    <mergeCell ref="AV2:AX3"/>
    <mergeCell ref="J3:M3"/>
    <mergeCell ref="N3:R3"/>
    <mergeCell ref="S3:V3"/>
    <mergeCell ref="AA3:AD3"/>
    <mergeCell ref="W3:Z3"/>
    <mergeCell ref="AS2:AU3"/>
    <mergeCell ref="AE3:AH3"/>
    <mergeCell ref="AI3:AM3"/>
  </mergeCells>
  <printOptions/>
  <pageMargins left="0.31496062992125984" right="0.35433070866141736" top="0.984251968503937" bottom="0.984251968503937" header="0.5118110236220472" footer="0.5118110236220472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sox-2</cp:lastModifiedBy>
  <cp:lastPrinted>2015-08-04T09:44:02Z</cp:lastPrinted>
  <dcterms:created xsi:type="dcterms:W3CDTF">2015-08-04T06:32:57Z</dcterms:created>
  <dcterms:modified xsi:type="dcterms:W3CDTF">2015-09-02T07:39:56Z</dcterms:modified>
  <cp:category/>
  <cp:version/>
  <cp:contentType/>
  <cp:contentStatus/>
</cp:coreProperties>
</file>