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65" windowHeight="11595"/>
  </bookViews>
  <sheets>
    <sheet name="12.11.15" sheetId="211" r:id="rId1"/>
  </sheets>
  <calcPr calcId="124519"/>
</workbook>
</file>

<file path=xl/calcChain.xml><?xml version="1.0" encoding="utf-8"?>
<calcChain xmlns="http://schemas.openxmlformats.org/spreadsheetml/2006/main">
  <c r="O3" i="211"/>
  <c r="O4"/>
  <c r="O9" s="1"/>
  <c r="O5"/>
  <c r="O7"/>
  <c r="N3"/>
  <c r="N9" s="1"/>
  <c r="N4"/>
  <c r="N5"/>
  <c r="N6"/>
  <c r="N7"/>
  <c r="N8"/>
  <c r="M9"/>
  <c r="L9"/>
  <c r="K9"/>
  <c r="E9"/>
  <c r="G9" s="1"/>
  <c r="B9"/>
  <c r="H9"/>
  <c r="J9" s="1"/>
  <c r="F9"/>
  <c r="C9"/>
  <c r="D9" s="1"/>
  <c r="H7"/>
  <c r="I7"/>
  <c r="J7"/>
  <c r="G7"/>
  <c r="D7"/>
  <c r="I6"/>
  <c r="J6"/>
  <c r="G6"/>
  <c r="D6"/>
  <c r="H5"/>
  <c r="I5"/>
  <c r="J5" s="1"/>
  <c r="G5"/>
  <c r="D5"/>
  <c r="H4"/>
  <c r="J4" s="1"/>
  <c r="I4"/>
  <c r="G4"/>
  <c r="D4"/>
  <c r="H3"/>
  <c r="I3"/>
  <c r="J3" s="1"/>
  <c r="G3"/>
  <c r="D3"/>
</calcChain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<sst xmlns="http://schemas.openxmlformats.org/spreadsheetml/2006/main" count="24" uniqueCount="23">
  <si>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</si>
  <si>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</si>
  <si>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</si>
  <si>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</si>
  <si>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</si>
  <si>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</si>
  <si>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</si>
  <si>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</si>
  <si>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</si>
  <si>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</si>
  <si>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</si>
  <si>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</si>
  <si>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</si>
  <si>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</si>
  <si>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</si>
  <si>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</si>
  <si>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</si>
  <si>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</si>
  <si>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</si>
  <si>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</si>
  <si>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</si>
  <si>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</si>
  <si>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 xml:space="preserve">Производство молока в сельскохозяйственных организациях  Лотошинского муниципального района на 12 ноября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</si>
</sst>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72" formatCode="0.0"/>
  </numFmts>
  <fonts count="7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2" fontId="4" fillId="3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72" fontId="4" fillId="2" borderId="7" xfId="0" applyNumberFormat="1" applyFont="1" applyFill="1" applyBorder="1" applyAlignment="1">
      <alignment horizontal="center" vertical="center" wrapText="1"/>
    </xf>
    <xf numFmtId="172" fontId="4" fillId="0" borderId="7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172" fontId="2" fillId="2" borderId="4" xfId="0" applyNumberFormat="1" applyFont="1" applyFill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2" fontId="4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sqref="A1:P1"/>
    </sheetView>
  </sheetViews>
  <sheetFormatPr defaultRowHeight="15"/>
  <cols>
    <col min="1" max="1" width="19.7109375" customWidth="1"/>
    <col min="2" max="2" width="10.85546875" customWidth="1"/>
    <col min="3" max="3" width="9.28515625" customWidth="1"/>
    <col min="4" max="4" width="10.5703125" customWidth="1"/>
    <col min="5" max="5" width="9.7109375" customWidth="1"/>
    <col min="6" max="6" width="8.5703125" customWidth="1"/>
    <col min="7" max="7" width="9.42578125" customWidth="1"/>
    <col min="8" max="8" width="9.85546875" customWidth="1"/>
    <col min="9" max="9" width="10.42578125" customWidth="1"/>
    <col min="10" max="10" width="10.140625" customWidth="1"/>
    <col min="11" max="11" width="11.85546875" customWidth="1"/>
    <col min="12" max="12" width="11.42578125" customWidth="1"/>
    <col min="13" max="13" width="11.28515625" customWidth="1"/>
    <col min="14" max="14" width="9.85546875" customWidth="1"/>
    <col min="15" max="15" width="11.42578125" customWidth="1"/>
    <col min="16" max="16" width="8.85546875" customWidth="1"/>
  </cols>
  <sheetData>
    <row r="1" spans="1:16" ht="84" customHeight="1" thickBo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5" customFormat="1" ht="75.75" customHeight="1" thickBot="1">
      <c r="A2" s="6" t="s">
        <v>21</v>
      </c>
      <c r="B2" s="7" t="s">
        <v>0</v>
      </c>
      <c r="C2" s="7" t="s">
        <v>7</v>
      </c>
      <c r="D2" s="7" t="s">
        <v>20</v>
      </c>
      <c r="E2" s="7" t="s">
        <v>9</v>
      </c>
      <c r="F2" s="7" t="s">
        <v>10</v>
      </c>
      <c r="G2" s="7" t="s">
        <v>19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>
      <c r="A3" s="17" t="s">
        <v>15</v>
      </c>
      <c r="B3" s="13">
        <v>1000</v>
      </c>
      <c r="C3" s="14">
        <v>1140</v>
      </c>
      <c r="D3" s="14">
        <f t="shared" ref="D3:D9" si="0">B3-C3</f>
        <v>-140</v>
      </c>
      <c r="E3" s="14">
        <v>13029</v>
      </c>
      <c r="F3" s="14">
        <v>12212</v>
      </c>
      <c r="G3" s="14">
        <f t="shared" ref="G3:G9" si="1">E3-F3</f>
        <v>817</v>
      </c>
      <c r="H3" s="15">
        <f t="shared" ref="H3:I5" si="2">E3/B3</f>
        <v>13.029</v>
      </c>
      <c r="I3" s="15">
        <f t="shared" si="2"/>
        <v>10.712280701754386</v>
      </c>
      <c r="J3" s="15">
        <f t="shared" ref="J3:J9" si="3">H3-I3</f>
        <v>2.316719298245614</v>
      </c>
      <c r="K3" s="14">
        <v>372</v>
      </c>
      <c r="L3" s="14">
        <v>12657</v>
      </c>
      <c r="M3" s="14">
        <v>10890</v>
      </c>
      <c r="N3" s="14">
        <f t="shared" ref="N3:N8" si="4">L3-M3</f>
        <v>1767</v>
      </c>
      <c r="O3" s="16">
        <f>L3*P3/3.4</f>
        <v>14890.588235294119</v>
      </c>
      <c r="P3" s="31">
        <v>4</v>
      </c>
    </row>
    <row r="4" spans="1:16" s="4" customFormat="1" ht="51.75" customHeight="1">
      <c r="A4" s="18" t="s">
        <v>16</v>
      </c>
      <c r="B4" s="12">
        <v>1200</v>
      </c>
      <c r="C4" s="1">
        <v>1267</v>
      </c>
      <c r="D4" s="1">
        <f t="shared" si="0"/>
        <v>-67</v>
      </c>
      <c r="E4" s="1">
        <v>23071</v>
      </c>
      <c r="F4" s="1">
        <v>21009</v>
      </c>
      <c r="G4" s="1">
        <f t="shared" si="1"/>
        <v>2062</v>
      </c>
      <c r="H4" s="2">
        <f t="shared" si="2"/>
        <v>19.225833333333334</v>
      </c>
      <c r="I4" s="2">
        <f t="shared" si="2"/>
        <v>16.581689029202842</v>
      </c>
      <c r="J4" s="2">
        <f t="shared" si="3"/>
        <v>2.6441443041304922</v>
      </c>
      <c r="K4" s="1">
        <v>1001</v>
      </c>
      <c r="L4" s="1">
        <v>20070</v>
      </c>
      <c r="M4" s="1">
        <v>17380</v>
      </c>
      <c r="N4" s="1">
        <f t="shared" si="4"/>
        <v>2690</v>
      </c>
      <c r="O4" s="3">
        <f>L4*P4/3.4</f>
        <v>24792.352941176472</v>
      </c>
      <c r="P4" s="32">
        <v>4.2</v>
      </c>
    </row>
    <row r="5" spans="1:16" s="4" customFormat="1" ht="33" customHeight="1">
      <c r="A5" s="18" t="s">
        <v>17</v>
      </c>
      <c r="B5" s="12">
        <v>900</v>
      </c>
      <c r="C5" s="1">
        <v>900</v>
      </c>
      <c r="D5" s="1">
        <f t="shared" si="0"/>
        <v>0</v>
      </c>
      <c r="E5" s="1">
        <v>12538</v>
      </c>
      <c r="F5" s="1">
        <v>12567</v>
      </c>
      <c r="G5" s="1">
        <f t="shared" si="1"/>
        <v>-29</v>
      </c>
      <c r="H5" s="2">
        <f t="shared" si="2"/>
        <v>13.931111111111111</v>
      </c>
      <c r="I5" s="2">
        <f t="shared" si="2"/>
        <v>13.963333333333333</v>
      </c>
      <c r="J5" s="2">
        <f t="shared" si="3"/>
        <v>-3.222222222222193E-2</v>
      </c>
      <c r="K5" s="1">
        <v>1220</v>
      </c>
      <c r="L5" s="1">
        <v>10418</v>
      </c>
      <c r="M5" s="1">
        <v>11790</v>
      </c>
      <c r="N5" s="1">
        <f t="shared" si="4"/>
        <v>-1372</v>
      </c>
      <c r="O5" s="3">
        <f>M5*P5/3.4</f>
        <v>13627.852941176472</v>
      </c>
      <c r="P5" s="32">
        <v>3.93</v>
      </c>
    </row>
    <row r="6" spans="1:16" s="4" customFormat="1" ht="33" customHeight="1">
      <c r="A6" s="19" t="s">
        <v>3</v>
      </c>
      <c r="B6" s="20"/>
      <c r="C6" s="10">
        <v>275</v>
      </c>
      <c r="D6" s="10">
        <f t="shared" si="0"/>
        <v>-275</v>
      </c>
      <c r="E6" s="10"/>
      <c r="F6" s="10">
        <v>4355</v>
      </c>
      <c r="G6" s="10">
        <f t="shared" si="1"/>
        <v>-4355</v>
      </c>
      <c r="H6" s="11"/>
      <c r="I6" s="11">
        <f>F6/C6</f>
        <v>15.836363636363636</v>
      </c>
      <c r="J6" s="11">
        <f t="shared" si="3"/>
        <v>-15.836363636363636</v>
      </c>
      <c r="K6" s="10"/>
      <c r="L6" s="10"/>
      <c r="M6" s="10">
        <v>4876</v>
      </c>
      <c r="N6" s="10">
        <f t="shared" si="4"/>
        <v>-4876</v>
      </c>
      <c r="O6" s="11"/>
      <c r="P6" s="33"/>
    </row>
    <row r="7" spans="1:16" s="4" customFormat="1" ht="33" customHeight="1">
      <c r="A7" s="18" t="s">
        <v>18</v>
      </c>
      <c r="B7" s="12">
        <v>560</v>
      </c>
      <c r="C7" s="1">
        <v>560</v>
      </c>
      <c r="D7" s="1">
        <f t="shared" si="0"/>
        <v>0</v>
      </c>
      <c r="E7" s="1">
        <v>6722</v>
      </c>
      <c r="F7" s="1">
        <v>6800</v>
      </c>
      <c r="G7" s="1">
        <f t="shared" si="1"/>
        <v>-78</v>
      </c>
      <c r="H7" s="2">
        <f>E7/B7</f>
        <v>12.003571428571428</v>
      </c>
      <c r="I7" s="2">
        <f>F7/C7</f>
        <v>12.142857142857142</v>
      </c>
      <c r="J7" s="2">
        <f t="shared" si="3"/>
        <v>-0.13928571428571423</v>
      </c>
      <c r="K7" s="1">
        <v>408</v>
      </c>
      <c r="L7" s="1">
        <v>6311</v>
      </c>
      <c r="M7" s="1">
        <v>5893</v>
      </c>
      <c r="N7" s="1">
        <f t="shared" si="4"/>
        <v>418</v>
      </c>
      <c r="O7" s="3">
        <f>M7*P7/3.4</f>
        <v>6932.9411764705883</v>
      </c>
      <c r="P7" s="32">
        <v>4</v>
      </c>
    </row>
    <row r="8" spans="1:16" s="4" customFormat="1" ht="33" customHeight="1" thickBot="1">
      <c r="A8" s="27" t="s">
        <v>6</v>
      </c>
      <c r="B8" s="28"/>
      <c r="C8" s="29"/>
      <c r="D8" s="28"/>
      <c r="E8" s="28"/>
      <c r="F8" s="29"/>
      <c r="G8" s="28"/>
      <c r="H8" s="30"/>
      <c r="I8" s="30"/>
      <c r="J8" s="30"/>
      <c r="K8" s="28"/>
      <c r="L8" s="28">
        <v>900</v>
      </c>
      <c r="M8" s="28"/>
      <c r="N8" s="28">
        <f t="shared" si="4"/>
        <v>900</v>
      </c>
      <c r="O8" s="28">
        <v>900</v>
      </c>
      <c r="P8" s="34"/>
    </row>
    <row r="9" spans="1:16" s="22" customFormat="1" ht="33" customHeight="1" thickBot="1">
      <c r="A9" s="21" t="s">
        <v>4</v>
      </c>
      <c r="B9" s="23">
        <f>SUM(B3:B7)</f>
        <v>3660</v>
      </c>
      <c r="C9" s="23">
        <f>SUM(C3:C8)</f>
        <v>4142</v>
      </c>
      <c r="D9" s="23">
        <f t="shared" si="0"/>
        <v>-482</v>
      </c>
      <c r="E9" s="23">
        <f>SUM(E3:E8)</f>
        <v>55360</v>
      </c>
      <c r="F9" s="23">
        <f>SUM(F3:F8)</f>
        <v>56943</v>
      </c>
      <c r="G9" s="23">
        <f t="shared" si="1"/>
        <v>-1583</v>
      </c>
      <c r="H9" s="24">
        <f>E9/B9</f>
        <v>15.12568306010929</v>
      </c>
      <c r="I9" s="23">
        <v>13.7</v>
      </c>
      <c r="J9" s="24">
        <f t="shared" si="3"/>
        <v>1.4256830601092911</v>
      </c>
      <c r="K9" s="23">
        <f>SUM(K3:K8)</f>
        <v>3001</v>
      </c>
      <c r="L9" s="23">
        <f>SUM(L3:L8)</f>
        <v>50356</v>
      </c>
      <c r="M9" s="23">
        <f>SUM(M3:M8)</f>
        <v>50829</v>
      </c>
      <c r="N9" s="23">
        <f>SUM(N3:N8)</f>
        <v>-473</v>
      </c>
      <c r="O9" s="26">
        <f>SUM(O3:O8)</f>
        <v>61143.73529411765</v>
      </c>
      <c r="P9" s="25">
        <v>4.0999999999999996</v>
      </c>
    </row>
  </sheetData>
  <mergeCells count="1">
    <mergeCell ref="A1:P1"/>
  </mergeCells>
  <phoneticPr fontId="0" type="noConversion"/>
  <pageMargins left="0" right="0" top="0" bottom="0" header="0.31496062992125984" footer="0.31496062992125984"/>
  <pageSetup paperSize="9" scale="8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12.11.15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Белковский А.Н.</cp:lastModifiedBy>
  <cp:lastPrinted>2015-10-22T13:51:48Z</cp:lastPrinted>
  <dcterms:created xsi:type="dcterms:W3CDTF">2014-09-03T05:37:13Z</dcterms:created>
  <dcterms:modified xsi:type="dcterms:W3CDTF">2015-11-13T16:12:53Z</dcterms:modified>
</cp:coreProperties>
</file>