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8.04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<sst xmlns="http://schemas.openxmlformats.org/spreadsheetml/2006/main" count="24" uniqueCount="21">
  <si>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</si>
  <si>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</si>
  <si>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</si>
  <si>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</si>
  <si>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</si>
  <si>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</si>
  <si>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</si>
  <si>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</si>
  <si>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</si>
  <si>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</si>
  <si>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</si>
  <si>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</si>
  <si>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</si>
  <si>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</si>
  <si>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</si>
  <si>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</si>
  <si>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</si>
  <si>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</si>
  <si>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</si>
  <si>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>.</t>
  </si>
  <si>
    <t xml:space="preserve">Производство молока в сельскохозяйственных организациях  Лотошинского муниципального района на 18 апреля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</si>
</sst>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64" fontId="1" fillId="24" borderId="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24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24" borderId="16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J6" sqref="J6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8" s="8" customFormat="1" ht="75.75" customHeight="1" thickBot="1">
      <c r="A2" s="28" t="s">
        <v>8</v>
      </c>
      <c r="B2" s="29" t="s">
        <v>0</v>
      </c>
      <c r="C2" s="29" t="s">
        <v>14</v>
      </c>
      <c r="D2" s="29" t="s">
        <v>13</v>
      </c>
      <c r="E2" s="29" t="s">
        <v>2</v>
      </c>
      <c r="F2" s="29" t="s">
        <v>11</v>
      </c>
      <c r="G2" s="29" t="s">
        <v>13</v>
      </c>
      <c r="H2" s="29" t="s">
        <v>16</v>
      </c>
      <c r="I2" s="29" t="s">
        <v>17</v>
      </c>
      <c r="J2" s="29" t="s">
        <v>13</v>
      </c>
      <c r="K2" s="29" t="s">
        <v>3</v>
      </c>
      <c r="L2" s="29" t="s">
        <v>4</v>
      </c>
      <c r="M2" s="29" t="s">
        <v>12</v>
      </c>
      <c r="N2" s="29" t="s">
        <v>13</v>
      </c>
      <c r="O2" s="29" t="s">
        <v>5</v>
      </c>
      <c r="P2" s="30" t="s">
        <v>15</v>
      </c>
      <c r="R2" s="1"/>
    </row>
    <row r="3" spans="1:16" s="1" customFormat="1" ht="42.75" customHeight="1">
      <c r="A3" s="27" t="s">
        <v>9</v>
      </c>
      <c r="B3" s="19">
        <v>1000</v>
      </c>
      <c r="C3" s="19">
        <v>1024</v>
      </c>
      <c r="D3" s="19">
        <f aca="true" t="shared" si="0" ref="D3:D8">B3-C3</f>
        <v>-24</v>
      </c>
      <c r="E3" s="19">
        <v>13164</v>
      </c>
      <c r="F3" s="19">
        <v>12185</v>
      </c>
      <c r="G3" s="19">
        <f aca="true" t="shared" si="1" ref="G3:G8">E3-F3</f>
        <v>979</v>
      </c>
      <c r="H3" s="20">
        <f aca="true" t="shared" si="2" ref="H3:I6">E3/B3</f>
        <v>13.164</v>
      </c>
      <c r="I3" s="21">
        <f t="shared" si="2"/>
        <v>11.8994140625</v>
      </c>
      <c r="J3" s="21">
        <f aca="true" t="shared" si="3" ref="J3:J8">H3-I3</f>
        <v>1.2645859374999997</v>
      </c>
      <c r="K3" s="19">
        <v>684</v>
      </c>
      <c r="L3" s="19">
        <v>12480</v>
      </c>
      <c r="M3" s="19">
        <v>11904</v>
      </c>
      <c r="N3" s="19">
        <f aca="true" t="shared" si="4" ref="N3:N8">L3-M3</f>
        <v>576</v>
      </c>
      <c r="O3" s="20">
        <f>L3*P3/3.4</f>
        <v>15049.411764705881</v>
      </c>
      <c r="P3" s="31">
        <v>4.1</v>
      </c>
    </row>
    <row r="4" spans="1:16" s="1" customFormat="1" ht="42.75" customHeight="1">
      <c r="A4" s="9" t="s">
        <v>10</v>
      </c>
      <c r="B4" s="3">
        <v>1200</v>
      </c>
      <c r="C4" s="3">
        <v>1213</v>
      </c>
      <c r="D4" s="3">
        <f t="shared" si="0"/>
        <v>-13</v>
      </c>
      <c r="E4" s="3">
        <v>25810</v>
      </c>
      <c r="F4" s="3">
        <v>23099</v>
      </c>
      <c r="G4" s="3">
        <f t="shared" si="1"/>
        <v>2711</v>
      </c>
      <c r="H4" s="20">
        <f t="shared" si="2"/>
        <v>21.508333333333333</v>
      </c>
      <c r="I4" s="21">
        <f t="shared" si="2"/>
        <v>19.042868920032976</v>
      </c>
      <c r="J4" s="4">
        <f t="shared" si="3"/>
        <v>2.4654644133003565</v>
      </c>
      <c r="K4" s="3">
        <v>1250</v>
      </c>
      <c r="L4" s="3">
        <v>24560</v>
      </c>
      <c r="M4" s="3">
        <v>22025</v>
      </c>
      <c r="N4" s="3">
        <f t="shared" si="4"/>
        <v>2535</v>
      </c>
      <c r="O4" s="5">
        <f>L4*P4/3.4</f>
        <v>28894.117647058825</v>
      </c>
      <c r="P4" s="32">
        <v>4</v>
      </c>
    </row>
    <row r="5" spans="1:16" s="1" customFormat="1" ht="42.75" customHeight="1">
      <c r="A5" s="9" t="s">
        <v>6</v>
      </c>
      <c r="B5" s="3">
        <v>900</v>
      </c>
      <c r="C5" s="3">
        <v>900</v>
      </c>
      <c r="D5" s="3">
        <f>B5-C5</f>
        <v>0</v>
      </c>
      <c r="E5" s="3">
        <v>12457</v>
      </c>
      <c r="F5" s="3">
        <v>13490</v>
      </c>
      <c r="G5" s="3">
        <f t="shared" si="1"/>
        <v>-1033</v>
      </c>
      <c r="H5" s="20">
        <f t="shared" si="2"/>
        <v>13.841111111111111</v>
      </c>
      <c r="I5" s="21">
        <f t="shared" si="2"/>
        <v>14.988888888888889</v>
      </c>
      <c r="J5" s="4">
        <f t="shared" si="3"/>
        <v>-1.1477777777777778</v>
      </c>
      <c r="K5" s="3">
        <v>882</v>
      </c>
      <c r="L5" s="3">
        <v>10597</v>
      </c>
      <c r="M5" s="3">
        <v>12553</v>
      </c>
      <c r="N5" s="3">
        <f t="shared" si="4"/>
        <v>-1956</v>
      </c>
      <c r="O5" s="5">
        <f>L5*P5/3.4</f>
        <v>13090.411764705883</v>
      </c>
      <c r="P5" s="32">
        <v>4.2</v>
      </c>
    </row>
    <row r="6" spans="1:16" s="1" customFormat="1" ht="42.75" customHeight="1">
      <c r="A6" s="9" t="s">
        <v>7</v>
      </c>
      <c r="B6" s="3">
        <v>560</v>
      </c>
      <c r="C6" s="3">
        <v>560</v>
      </c>
      <c r="D6" s="3">
        <f>B6-C6</f>
        <v>0</v>
      </c>
      <c r="E6" s="3">
        <v>10481</v>
      </c>
      <c r="F6" s="3">
        <v>10501</v>
      </c>
      <c r="G6" s="3">
        <f t="shared" si="1"/>
        <v>-20</v>
      </c>
      <c r="H6" s="20">
        <f t="shared" si="2"/>
        <v>18.71607142857143</v>
      </c>
      <c r="I6" s="21">
        <f t="shared" si="2"/>
        <v>18.751785714285713</v>
      </c>
      <c r="J6" s="4">
        <f t="shared" si="3"/>
        <v>-0.0357142857142847</v>
      </c>
      <c r="K6" s="3">
        <v>415</v>
      </c>
      <c r="L6" s="3">
        <v>9876</v>
      </c>
      <c r="M6" s="3">
        <v>10155</v>
      </c>
      <c r="N6" s="3">
        <f t="shared" si="4"/>
        <v>-279</v>
      </c>
      <c r="O6" s="5">
        <f>L6*P6/3.4</f>
        <v>11618.823529411766</v>
      </c>
      <c r="P6" s="32">
        <v>4</v>
      </c>
    </row>
    <row r="7" spans="1:16" s="1" customFormat="1" ht="42.75" customHeight="1" thickBot="1">
      <c r="A7" s="10" t="s">
        <v>18</v>
      </c>
      <c r="B7" s="16"/>
      <c r="C7" s="22"/>
      <c r="D7" s="16"/>
      <c r="E7" s="16"/>
      <c r="F7" s="16"/>
      <c r="G7" s="16"/>
      <c r="H7" s="23"/>
      <c r="I7" s="24"/>
      <c r="J7" s="25"/>
      <c r="K7" s="16"/>
      <c r="L7" s="16">
        <v>978</v>
      </c>
      <c r="M7" s="16"/>
      <c r="N7" s="16">
        <f t="shared" si="4"/>
        <v>978</v>
      </c>
      <c r="O7" s="26">
        <v>978</v>
      </c>
      <c r="P7" s="33"/>
    </row>
    <row r="8" spans="1:16" s="2" customFormat="1" ht="42.75" customHeight="1" thickBot="1">
      <c r="A8" s="13" t="s">
        <v>1</v>
      </c>
      <c r="B8" s="6">
        <f>SUM(B3:B7)</f>
        <v>3660</v>
      </c>
      <c r="C8" s="6">
        <f>SUM(C3:C6)</f>
        <v>3697</v>
      </c>
      <c r="D8" s="6">
        <f t="shared" si="0"/>
        <v>-37</v>
      </c>
      <c r="E8" s="6">
        <f>SUM(E3:E7)</f>
        <v>61912</v>
      </c>
      <c r="F8" s="6">
        <f>SUM(F3:F6)</f>
        <v>59275</v>
      </c>
      <c r="G8" s="6">
        <f t="shared" si="1"/>
        <v>2637</v>
      </c>
      <c r="H8" s="15">
        <f>E8/B8</f>
        <v>16.91584699453552</v>
      </c>
      <c r="I8" s="7">
        <f>F8/C8</f>
        <v>16.033270219096565</v>
      </c>
      <c r="J8" s="7">
        <f t="shared" si="3"/>
        <v>0.882576775438956</v>
      </c>
      <c r="K8" s="6">
        <f>SUM(K3:K7)</f>
        <v>3231</v>
      </c>
      <c r="L8" s="6">
        <f>SUM(L3:L7)</f>
        <v>58491</v>
      </c>
      <c r="M8" s="6">
        <f>SUM(M3:M7)</f>
        <v>56637</v>
      </c>
      <c r="N8" s="6">
        <f t="shared" si="4"/>
        <v>1854</v>
      </c>
      <c r="O8" s="7">
        <f>SUM(O3:O7)</f>
        <v>69630.76470588235</v>
      </c>
      <c r="P8" s="14">
        <f>O8*3.4/L8</f>
        <v>4.047538937614333</v>
      </c>
    </row>
    <row r="9" spans="1:16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11"/>
    </row>
    <row r="10" spans="1:16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6" ht="15">
      <c r="E16" t="s">
        <v>19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2016-04-19T06:36:24Z</dcterms:modified>
  <cp:category/>
  <cp:version/>
  <cp:contentType/>
  <cp:contentStatus/>
</cp:coreProperties>
</file>