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31.05.16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<sst xmlns="http://schemas.openxmlformats.org/spreadsheetml/2006/main" count="50" uniqueCount="23">
  <si>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</si>
  <si>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</si>
  <si>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</si>
  <si>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</si>
  <si>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</si>
  <si>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</si>
  <si>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</si>
  <si>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Обработано почвы под яр. сев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</si>
  <si>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</si>
  <si>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</si>
  <si>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</si>
  <si>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</si>
  <si>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</si>
  <si>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</si>
  <si>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</si>
  <si>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</si>
  <si>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</si>
  <si>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</si>
  <si>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</si>
  <si>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га</t>
  </si>
  <si>
    <t>ОАО "С-з им. Кирова"</t>
  </si>
  <si>
    <t>ООО "К-з Заветы Ильича"</t>
  </si>
  <si>
    <t>Весенне-полевые работы по Лотошинскому району на утро 31.05.16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</si>
</sst>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9" fontId="0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9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9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="91" zoomScaleNormal="91" workbookViewId="0" topLeftCell="A1">
      <selection activeCell="I20" sqref="I20"/>
    </sheetView>
  </sheetViews>
  <sheetFormatPr defaultColWidth="9.00390625" defaultRowHeight="12.75"/>
  <cols>
    <col min="1" max="1" width="21.125" style="0" customWidth="1"/>
    <col min="2" max="2" width="13.00390625" style="0" customWidth="1"/>
    <col min="3" max="32" width="6.125" style="0" customWidth="1"/>
  </cols>
  <sheetData>
    <row r="1" spans="1:32" ht="35.25" customHeight="1" thickBot="1">
      <c r="A1" s="37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26.25" customHeight="1" thickBot="1">
      <c r="A2" s="38" t="s">
        <v>6</v>
      </c>
      <c r="B2" s="32" t="s">
        <v>7</v>
      </c>
      <c r="C2" s="40" t="s">
        <v>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44.25" customHeight="1">
      <c r="A3" s="42"/>
      <c r="B3" s="33"/>
      <c r="C3" s="29" t="s">
        <v>9</v>
      </c>
      <c r="D3" s="29"/>
      <c r="E3" s="30"/>
      <c r="F3" s="31" t="s">
        <v>10</v>
      </c>
      <c r="G3" s="29"/>
      <c r="H3" s="30"/>
      <c r="I3" s="31" t="s">
        <v>11</v>
      </c>
      <c r="J3" s="29"/>
      <c r="K3" s="30"/>
      <c r="L3" s="31" t="s">
        <v>12</v>
      </c>
      <c r="M3" s="29"/>
      <c r="N3" s="30"/>
      <c r="O3" s="31" t="s">
        <v>13</v>
      </c>
      <c r="P3" s="29"/>
      <c r="Q3" s="30"/>
      <c r="R3" s="31" t="s">
        <v>14</v>
      </c>
      <c r="S3" s="29"/>
      <c r="T3" s="30"/>
      <c r="U3" s="34" t="s">
        <v>15</v>
      </c>
      <c r="V3" s="35"/>
      <c r="W3" s="36"/>
      <c r="X3" s="29" t="s">
        <v>16</v>
      </c>
      <c r="Y3" s="29"/>
      <c r="Z3" s="30"/>
      <c r="AA3" s="31" t="s">
        <v>17</v>
      </c>
      <c r="AB3" s="29"/>
      <c r="AC3" s="30"/>
      <c r="AD3" s="31" t="s">
        <v>18</v>
      </c>
      <c r="AE3" s="29"/>
      <c r="AF3" s="30"/>
    </row>
    <row r="4" spans="1:32" ht="37.5" customHeight="1" thickBot="1">
      <c r="A4" s="43"/>
      <c r="B4" s="44" t="s">
        <v>19</v>
      </c>
      <c r="C4" s="45" t="s">
        <v>3</v>
      </c>
      <c r="D4" s="46" t="s">
        <v>2</v>
      </c>
      <c r="E4" s="47" t="s">
        <v>0</v>
      </c>
      <c r="F4" s="48" t="s">
        <v>3</v>
      </c>
      <c r="G4" s="46" t="s">
        <v>2</v>
      </c>
      <c r="H4" s="47" t="s">
        <v>0</v>
      </c>
      <c r="I4" s="48" t="s">
        <v>3</v>
      </c>
      <c r="J4" s="46" t="s">
        <v>2</v>
      </c>
      <c r="K4" s="47" t="s">
        <v>0</v>
      </c>
      <c r="L4" s="48" t="s">
        <v>3</v>
      </c>
      <c r="M4" s="46" t="s">
        <v>2</v>
      </c>
      <c r="N4" s="47" t="s">
        <v>0</v>
      </c>
      <c r="O4" s="48" t="s">
        <v>3</v>
      </c>
      <c r="P4" s="46" t="s">
        <v>2</v>
      </c>
      <c r="Q4" s="47" t="s">
        <v>0</v>
      </c>
      <c r="R4" s="48" t="s">
        <v>3</v>
      </c>
      <c r="S4" s="46" t="s">
        <v>2</v>
      </c>
      <c r="T4" s="47" t="s">
        <v>0</v>
      </c>
      <c r="U4" s="49" t="s">
        <v>3</v>
      </c>
      <c r="V4" s="50" t="s">
        <v>2</v>
      </c>
      <c r="W4" s="51" t="s">
        <v>0</v>
      </c>
      <c r="X4" s="45" t="s">
        <v>3</v>
      </c>
      <c r="Y4" s="46" t="s">
        <v>2</v>
      </c>
      <c r="Z4" s="47" t="s">
        <v>0</v>
      </c>
      <c r="AA4" s="48" t="s">
        <v>3</v>
      </c>
      <c r="AB4" s="46" t="s">
        <v>2</v>
      </c>
      <c r="AC4" s="47" t="s">
        <v>0</v>
      </c>
      <c r="AD4" s="48" t="s">
        <v>3</v>
      </c>
      <c r="AE4" s="46" t="s">
        <v>2</v>
      </c>
      <c r="AF4" s="47" t="s">
        <v>0</v>
      </c>
    </row>
    <row r="5" spans="1:32" s="9" customFormat="1" ht="45.75" customHeight="1">
      <c r="A5" s="3" t="s">
        <v>4</v>
      </c>
      <c r="B5" s="7">
        <v>1995</v>
      </c>
      <c r="C5" s="4">
        <v>125</v>
      </c>
      <c r="D5" s="5">
        <v>125</v>
      </c>
      <c r="E5" s="6">
        <f>D5/C5*100</f>
        <v>100</v>
      </c>
      <c r="F5" s="4">
        <v>643</v>
      </c>
      <c r="G5" s="5">
        <v>643</v>
      </c>
      <c r="H5" s="6">
        <f>G5/F5*100</f>
        <v>100</v>
      </c>
      <c r="I5" s="4">
        <v>156</v>
      </c>
      <c r="J5" s="5">
        <v>156</v>
      </c>
      <c r="K5" s="6">
        <f>J5/I5*100</f>
        <v>100</v>
      </c>
      <c r="L5" s="4">
        <v>175</v>
      </c>
      <c r="M5" s="5">
        <v>175</v>
      </c>
      <c r="N5" s="6">
        <f>M5/L5*100</f>
        <v>100</v>
      </c>
      <c r="O5" s="4">
        <f aca="true" t="shared" si="0" ref="O5:P8">C5+F5+I5+L5</f>
        <v>1099</v>
      </c>
      <c r="P5" s="5">
        <f t="shared" si="0"/>
        <v>1099</v>
      </c>
      <c r="Q5" s="6">
        <f>P5/O5*100</f>
        <v>100</v>
      </c>
      <c r="R5" s="4">
        <v>557</v>
      </c>
      <c r="S5" s="5">
        <v>350</v>
      </c>
      <c r="T5" s="6">
        <f>S5/R5*100</f>
        <v>62.83662477558348</v>
      </c>
      <c r="U5" s="4">
        <v>478</v>
      </c>
      <c r="V5" s="5">
        <v>406</v>
      </c>
      <c r="W5" s="6">
        <f>V5/U5*100</f>
        <v>84.93723849372385</v>
      </c>
      <c r="X5" s="4">
        <f aca="true" t="shared" si="1" ref="X5:Y9">R5+U5</f>
        <v>1035</v>
      </c>
      <c r="Y5" s="5">
        <f t="shared" si="1"/>
        <v>756</v>
      </c>
      <c r="Z5" s="6">
        <f>Y5/X5*100</f>
        <v>73.04347826086956</v>
      </c>
      <c r="AA5" s="4">
        <v>557</v>
      </c>
      <c r="AB5" s="5">
        <v>208</v>
      </c>
      <c r="AC5" s="6">
        <f>AB5/AA5*100</f>
        <v>37.34290843806104</v>
      </c>
      <c r="AD5" s="4">
        <f aca="true" t="shared" si="2" ref="AD5:AE9">O5+X5</f>
        <v>2134</v>
      </c>
      <c r="AE5" s="8">
        <f t="shared" si="2"/>
        <v>1855</v>
      </c>
      <c r="AF5" s="6">
        <f>AE5/AD5*100</f>
        <v>86.92596063730085</v>
      </c>
    </row>
    <row r="6" spans="1:32" s="9" customFormat="1" ht="56.25" customHeight="1">
      <c r="A6" s="1" t="s">
        <v>5</v>
      </c>
      <c r="B6" s="13">
        <v>2200</v>
      </c>
      <c r="C6" s="10">
        <v>300</v>
      </c>
      <c r="D6" s="11">
        <v>300</v>
      </c>
      <c r="E6" s="12">
        <f>D6/C6*100</f>
        <v>100</v>
      </c>
      <c r="F6" s="10">
        <v>650</v>
      </c>
      <c r="G6" s="11">
        <v>650</v>
      </c>
      <c r="H6" s="12">
        <f>G6/F6*100</f>
        <v>100</v>
      </c>
      <c r="I6" s="10">
        <v>0</v>
      </c>
      <c r="J6" s="11"/>
      <c r="K6" s="12"/>
      <c r="L6" s="10"/>
      <c r="M6" s="11"/>
      <c r="N6" s="12"/>
      <c r="O6" s="10">
        <f t="shared" si="0"/>
        <v>950</v>
      </c>
      <c r="P6" s="11">
        <f t="shared" si="0"/>
        <v>950</v>
      </c>
      <c r="Q6" s="12">
        <f>P6/O6*100</f>
        <v>100</v>
      </c>
      <c r="R6" s="10">
        <v>800</v>
      </c>
      <c r="S6" s="11">
        <v>869</v>
      </c>
      <c r="T6" s="12">
        <f>S6/R6*100</f>
        <v>108.625</v>
      </c>
      <c r="U6" s="10">
        <v>300</v>
      </c>
      <c r="V6" s="11">
        <v>300</v>
      </c>
      <c r="W6" s="12">
        <f>V6/U6*100</f>
        <v>100</v>
      </c>
      <c r="X6" s="10">
        <f t="shared" si="1"/>
        <v>1100</v>
      </c>
      <c r="Y6" s="11">
        <f t="shared" si="1"/>
        <v>1169</v>
      </c>
      <c r="Z6" s="12">
        <f>Y6/X6*100</f>
        <v>106.27272727272728</v>
      </c>
      <c r="AA6" s="10">
        <v>800</v>
      </c>
      <c r="AB6" s="11">
        <v>283</v>
      </c>
      <c r="AC6" s="12">
        <f>AB6/AA6*100</f>
        <v>35.375</v>
      </c>
      <c r="AD6" s="10">
        <f t="shared" si="2"/>
        <v>2050</v>
      </c>
      <c r="AE6" s="11">
        <f t="shared" si="2"/>
        <v>2119</v>
      </c>
      <c r="AF6" s="12">
        <f>AE6/AD6*100</f>
        <v>103.3658536585366</v>
      </c>
    </row>
    <row r="7" spans="1:32" s="9" customFormat="1" ht="45.75" customHeight="1">
      <c r="A7" s="1" t="s">
        <v>20</v>
      </c>
      <c r="B7" s="13">
        <v>1500</v>
      </c>
      <c r="C7" s="10"/>
      <c r="D7" s="11"/>
      <c r="E7" s="12"/>
      <c r="F7" s="10">
        <v>750</v>
      </c>
      <c r="G7" s="11">
        <v>748</v>
      </c>
      <c r="H7" s="12">
        <f>G7/F7*100</f>
        <v>99.73333333333333</v>
      </c>
      <c r="I7" s="10"/>
      <c r="J7" s="11"/>
      <c r="K7" s="12"/>
      <c r="L7" s="10"/>
      <c r="M7" s="11"/>
      <c r="N7" s="12"/>
      <c r="O7" s="10">
        <f t="shared" si="0"/>
        <v>750</v>
      </c>
      <c r="P7" s="11">
        <v>768</v>
      </c>
      <c r="Q7" s="12">
        <f>P7/O7*100</f>
        <v>102.4</v>
      </c>
      <c r="R7" s="10">
        <v>495</v>
      </c>
      <c r="S7" s="11">
        <v>171</v>
      </c>
      <c r="T7" s="12">
        <f>S7/R7*100</f>
        <v>34.54545454545455</v>
      </c>
      <c r="U7" s="10">
        <v>490</v>
      </c>
      <c r="V7" s="11">
        <v>464</v>
      </c>
      <c r="W7" s="12">
        <f>V7/U7*100</f>
        <v>94.6938775510204</v>
      </c>
      <c r="X7" s="10">
        <f t="shared" si="1"/>
        <v>985</v>
      </c>
      <c r="Y7" s="11">
        <f t="shared" si="1"/>
        <v>635</v>
      </c>
      <c r="Z7" s="12">
        <f>Y7/X7*100</f>
        <v>64.46700507614213</v>
      </c>
      <c r="AA7" s="10">
        <v>450</v>
      </c>
      <c r="AB7" s="11">
        <v>171</v>
      </c>
      <c r="AC7" s="12">
        <f>AB7/AA7*100</f>
        <v>38</v>
      </c>
      <c r="AD7" s="10">
        <f t="shared" si="2"/>
        <v>1735</v>
      </c>
      <c r="AE7" s="11">
        <f t="shared" si="2"/>
        <v>1403</v>
      </c>
      <c r="AF7" s="12">
        <f>AE7/AD7*100</f>
        <v>80.86455331412104</v>
      </c>
    </row>
    <row r="8" spans="1:32" s="9" customFormat="1" ht="45.75" customHeight="1" thickBot="1">
      <c r="A8" s="14" t="s">
        <v>21</v>
      </c>
      <c r="B8" s="18">
        <v>1200</v>
      </c>
      <c r="C8" s="15">
        <v>200</v>
      </c>
      <c r="D8" s="16">
        <v>250</v>
      </c>
      <c r="E8" s="17">
        <f>D8/C8*100</f>
        <v>125</v>
      </c>
      <c r="F8" s="15">
        <v>160</v>
      </c>
      <c r="G8" s="16">
        <v>200</v>
      </c>
      <c r="H8" s="17">
        <f>G8/F8*100</f>
        <v>125</v>
      </c>
      <c r="I8" s="15">
        <v>140</v>
      </c>
      <c r="J8" s="16">
        <v>150</v>
      </c>
      <c r="K8" s="17">
        <v>100</v>
      </c>
      <c r="L8" s="15"/>
      <c r="M8" s="16"/>
      <c r="N8" s="17"/>
      <c r="O8" s="15">
        <f t="shared" si="0"/>
        <v>500</v>
      </c>
      <c r="P8" s="16">
        <f t="shared" si="0"/>
        <v>600</v>
      </c>
      <c r="Q8" s="17">
        <f>P8/O8*100</f>
        <v>120</v>
      </c>
      <c r="R8" s="15">
        <v>640</v>
      </c>
      <c r="S8" s="16">
        <v>530</v>
      </c>
      <c r="T8" s="17">
        <f>S8/R8*100</f>
        <v>82.8125</v>
      </c>
      <c r="U8" s="15"/>
      <c r="V8" s="16"/>
      <c r="W8" s="17"/>
      <c r="X8" s="15">
        <f t="shared" si="1"/>
        <v>640</v>
      </c>
      <c r="Y8" s="16">
        <f t="shared" si="1"/>
        <v>530</v>
      </c>
      <c r="Z8" s="17">
        <f>Y8/X8*100</f>
        <v>82.8125</v>
      </c>
      <c r="AA8" s="15">
        <v>640</v>
      </c>
      <c r="AB8" s="16">
        <v>390</v>
      </c>
      <c r="AC8" s="17">
        <f>AB8/AA8*100</f>
        <v>60.9375</v>
      </c>
      <c r="AD8" s="15">
        <f t="shared" si="2"/>
        <v>1140</v>
      </c>
      <c r="AE8" s="19">
        <f t="shared" si="2"/>
        <v>1130</v>
      </c>
      <c r="AF8" s="17">
        <f>AE8/AD8*100</f>
        <v>99.12280701754386</v>
      </c>
    </row>
    <row r="9" spans="1:32" s="2" customFormat="1" ht="45.75" customHeight="1" thickBot="1">
      <c r="A9" s="20" t="s">
        <v>1</v>
      </c>
      <c r="B9" s="24">
        <f>SUM(B5:B8)</f>
        <v>6895</v>
      </c>
      <c r="C9" s="25">
        <f>SUM(C5:C8)</f>
        <v>625</v>
      </c>
      <c r="D9" s="22">
        <f>SUM(D5:D8)</f>
        <v>675</v>
      </c>
      <c r="E9" s="23">
        <f>D9/C9*100</f>
        <v>108</v>
      </c>
      <c r="F9" s="26">
        <f>SUM(F5:F8)</f>
        <v>2203</v>
      </c>
      <c r="G9" s="22">
        <f>SUM(G5:G8)</f>
        <v>2241</v>
      </c>
      <c r="H9" s="23">
        <f>G9/F9*100</f>
        <v>101.72492056286882</v>
      </c>
      <c r="I9" s="26">
        <f>SUM(I5:I8)</f>
        <v>296</v>
      </c>
      <c r="J9" s="22">
        <f>SUM(J5:J8)</f>
        <v>306</v>
      </c>
      <c r="K9" s="23">
        <f>J9/I9*100</f>
        <v>103.37837837837837</v>
      </c>
      <c r="L9" s="26">
        <f>SUM(L5:L8)</f>
        <v>175</v>
      </c>
      <c r="M9" s="22">
        <f>SUM(M5:M8)</f>
        <v>175</v>
      </c>
      <c r="N9" s="23">
        <f>M9/L9*100</f>
        <v>100</v>
      </c>
      <c r="O9" s="21">
        <f>SUM(O5:O8)</f>
        <v>3299</v>
      </c>
      <c r="P9" s="22">
        <f>D9+G9+J9+M9</f>
        <v>3397</v>
      </c>
      <c r="Q9" s="27">
        <f>P9/O9*100</f>
        <v>102.97059715065171</v>
      </c>
      <c r="R9" s="21">
        <f>SUM(R5:R8)</f>
        <v>2492</v>
      </c>
      <c r="S9" s="22">
        <f>SUM(S5:S8)</f>
        <v>1920</v>
      </c>
      <c r="T9" s="23">
        <f>S9/R9*100</f>
        <v>77.04654895666133</v>
      </c>
      <c r="U9" s="21">
        <f>SUM(U5:U8)</f>
        <v>1268</v>
      </c>
      <c r="V9" s="22">
        <f>SUM(V5:V8)</f>
        <v>1170</v>
      </c>
      <c r="W9" s="23">
        <f>V9/U9*100</f>
        <v>92.27129337539432</v>
      </c>
      <c r="X9" s="28">
        <f t="shared" si="1"/>
        <v>3760</v>
      </c>
      <c r="Y9" s="22">
        <f t="shared" si="1"/>
        <v>3090</v>
      </c>
      <c r="Z9" s="23">
        <f>Y9/X9*100</f>
        <v>82.18085106382979</v>
      </c>
      <c r="AA9" s="26">
        <f>SUM(AA5:AA8)</f>
        <v>2447</v>
      </c>
      <c r="AB9" s="22">
        <f>SUM(AB5:AB8)</f>
        <v>1052</v>
      </c>
      <c r="AC9" s="23">
        <f>AB9/AA9*100</f>
        <v>42.99141806293421</v>
      </c>
      <c r="AD9" s="21">
        <f t="shared" si="2"/>
        <v>7059</v>
      </c>
      <c r="AE9" s="22">
        <f t="shared" si="2"/>
        <v>6487</v>
      </c>
      <c r="AF9" s="23">
        <f>AE9/AD9*100</f>
        <v>91.89686924493554</v>
      </c>
    </row>
  </sheetData>
  <sheetProtection/>
  <mergeCells count="14">
    <mergeCell ref="A2:A4"/>
    <mergeCell ref="AD3:AF3"/>
    <mergeCell ref="A1:AF1"/>
    <mergeCell ref="B2:B3"/>
    <mergeCell ref="C2:AF2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printOptions/>
  <pageMargins left="0" right="0" top="1.5748031496062993" bottom="0.984251968503937" header="0.5118110236220472" footer="0.5118110236220472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2016-05-31T07:39:58Z</cp:lastPrinted>
  <dcterms:created xsi:type="dcterms:W3CDTF">2015-03-27T12:39:19Z</dcterms:created>
  <dcterms:modified xsi:type="dcterms:W3CDTF">2016-05-31T07:40:01Z</dcterms:modified>
  <cp:category/>
  <cp:version/>
  <cp:contentType/>
  <cp:contentStatus/>
</cp:coreProperties>
</file>