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09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<sst xmlns="http://schemas.openxmlformats.org/spreadsheetml/2006/main" count="24" uniqueCount="21">
  <si>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</si>
  <si>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</si>
  <si>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</si>
  <si>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</si>
  <si>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</si>
  <si>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</si>
  <si>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</si>
  <si>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</si>
  <si>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</si>
  <si>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</si>
  <si>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</si>
  <si>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</si>
  <si>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</si>
  <si>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</si>
  <si>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</si>
  <si>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</si>
  <si>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</si>
  <si>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</si>
  <si>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</si>
  <si>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 xml:space="preserve">Производство молока в сельскохозяйственных организациях  Лотошинского муниципального района на 26 сентября  2016 года                                                                                                                                            </t>
  </si>
  <si>
    <t>Жирность молока,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</si>
</sst>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2" sqref="C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9" customFormat="1" ht="75.75" customHeight="1" thickBot="1">
      <c r="A2" s="13" t="s">
        <v>6</v>
      </c>
      <c r="B2" s="14" t="s">
        <v>0</v>
      </c>
      <c r="C2" s="14" t="s">
        <v>11</v>
      </c>
      <c r="D2" s="14" t="s">
        <v>10</v>
      </c>
      <c r="E2" s="14" t="s">
        <v>2</v>
      </c>
      <c r="F2" s="14" t="s">
        <v>8</v>
      </c>
      <c r="G2" s="14" t="s">
        <v>10</v>
      </c>
      <c r="H2" s="14" t="s">
        <v>12</v>
      </c>
      <c r="I2" s="14" t="s">
        <v>13</v>
      </c>
      <c r="J2" s="14" t="s">
        <v>10</v>
      </c>
      <c r="K2" s="14" t="s">
        <v>3</v>
      </c>
      <c r="L2" s="14" t="s">
        <v>4</v>
      </c>
      <c r="M2" s="14" t="s">
        <v>9</v>
      </c>
      <c r="N2" s="14" t="s">
        <v>10</v>
      </c>
      <c r="O2" s="14" t="s">
        <v>5</v>
      </c>
      <c r="P2" s="27" t="s">
        <v>20</v>
      </c>
      <c r="R2" s="1"/>
    </row>
    <row r="3" spans="1:16" s="1" customFormat="1" ht="41.25" customHeight="1">
      <c r="A3" s="20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14513</v>
      </c>
      <c r="F3" s="21">
        <v>13139</v>
      </c>
      <c r="G3" s="21">
        <f aca="true" t="shared" si="1" ref="G3:G8">E3-F3</f>
        <v>1374</v>
      </c>
      <c r="H3" s="22">
        <f aca="true" t="shared" si="2" ref="H3:I6">E3/B3</f>
        <v>16.125555555555554</v>
      </c>
      <c r="I3" s="22">
        <f t="shared" si="2"/>
        <v>12.8310546875</v>
      </c>
      <c r="J3" s="22">
        <f aca="true" t="shared" si="3" ref="J3:J8">H3-I3</f>
        <v>3.294500868055554</v>
      </c>
      <c r="K3" s="21">
        <v>733</v>
      </c>
      <c r="L3" s="21">
        <v>13780</v>
      </c>
      <c r="M3" s="21">
        <v>12537</v>
      </c>
      <c r="N3" s="21">
        <f aca="true" t="shared" si="4" ref="N3:N8">L3-M3</f>
        <v>1243</v>
      </c>
      <c r="O3" s="23">
        <f>L3*P3/3.4</f>
        <v>15806.470588235294</v>
      </c>
      <c r="P3" s="24">
        <v>3.9</v>
      </c>
    </row>
    <row r="4" spans="1:16" s="1" customFormat="1" ht="41.25" customHeight="1">
      <c r="A4" s="6" t="s">
        <v>14</v>
      </c>
      <c r="B4" s="2">
        <v>1100</v>
      </c>
      <c r="C4" s="2">
        <v>1213</v>
      </c>
      <c r="D4" s="2">
        <f t="shared" si="0"/>
        <v>-113</v>
      </c>
      <c r="E4" s="2">
        <v>19842</v>
      </c>
      <c r="F4" s="2">
        <v>21786</v>
      </c>
      <c r="G4" s="2">
        <f t="shared" si="1"/>
        <v>-1944</v>
      </c>
      <c r="H4" s="3">
        <f t="shared" si="2"/>
        <v>18.03818181818182</v>
      </c>
      <c r="I4" s="3">
        <f t="shared" si="2"/>
        <v>17.96042868920033</v>
      </c>
      <c r="J4" s="3">
        <f t="shared" si="3"/>
        <v>0.07775312898148812</v>
      </c>
      <c r="K4" s="2">
        <v>797</v>
      </c>
      <c r="L4" s="2">
        <v>19045</v>
      </c>
      <c r="M4" s="2">
        <v>20880</v>
      </c>
      <c r="N4" s="2">
        <f t="shared" si="4"/>
        <v>-1835</v>
      </c>
      <c r="O4" s="18">
        <f>L4*P4/3.4</f>
        <v>21845.735294117647</v>
      </c>
      <c r="P4" s="15">
        <v>3.9</v>
      </c>
    </row>
    <row r="5" spans="1:16" s="1" customFormat="1" ht="41.25" customHeight="1">
      <c r="A5" s="6" t="s">
        <v>15</v>
      </c>
      <c r="B5" s="2">
        <v>723</v>
      </c>
      <c r="C5" s="2">
        <v>900</v>
      </c>
      <c r="D5" s="2">
        <f t="shared" si="0"/>
        <v>-177</v>
      </c>
      <c r="E5" s="2">
        <v>10807</v>
      </c>
      <c r="F5" s="2">
        <v>12569</v>
      </c>
      <c r="G5" s="2">
        <f t="shared" si="1"/>
        <v>-1762</v>
      </c>
      <c r="H5" s="3">
        <f t="shared" si="2"/>
        <v>14.947441217150761</v>
      </c>
      <c r="I5" s="3">
        <f t="shared" si="2"/>
        <v>13.965555555555556</v>
      </c>
      <c r="J5" s="3">
        <f t="shared" si="3"/>
        <v>0.9818856615952054</v>
      </c>
      <c r="K5" s="2">
        <v>1340</v>
      </c>
      <c r="L5" s="2">
        <v>8655</v>
      </c>
      <c r="M5" s="2">
        <v>10314</v>
      </c>
      <c r="N5" s="2">
        <f t="shared" si="4"/>
        <v>-1659</v>
      </c>
      <c r="O5" s="18">
        <f>L5*P5/3.4</f>
        <v>10436.911764705883</v>
      </c>
      <c r="P5" s="15">
        <v>4.1</v>
      </c>
    </row>
    <row r="6" spans="1:16" s="1" customFormat="1" ht="41.25" customHeight="1">
      <c r="A6" s="6" t="s">
        <v>16</v>
      </c>
      <c r="B6" s="2">
        <v>560</v>
      </c>
      <c r="C6" s="2">
        <v>560</v>
      </c>
      <c r="D6" s="2">
        <f t="shared" si="0"/>
        <v>0</v>
      </c>
      <c r="E6" s="2">
        <v>7718</v>
      </c>
      <c r="F6" s="2">
        <v>7345</v>
      </c>
      <c r="G6" s="2">
        <f t="shared" si="1"/>
        <v>373</v>
      </c>
      <c r="H6" s="3">
        <f t="shared" si="2"/>
        <v>13.782142857142857</v>
      </c>
      <c r="I6" s="3">
        <f t="shared" si="2"/>
        <v>13.116071428571429</v>
      </c>
      <c r="J6" s="3">
        <f t="shared" si="3"/>
        <v>0.6660714285714278</v>
      </c>
      <c r="K6" s="2">
        <v>326</v>
      </c>
      <c r="L6" s="2">
        <v>7378</v>
      </c>
      <c r="M6" s="2">
        <v>6726</v>
      </c>
      <c r="N6" s="2">
        <f t="shared" si="4"/>
        <v>652</v>
      </c>
      <c r="O6" s="18">
        <f>L6*P6/3.4</f>
        <v>8463</v>
      </c>
      <c r="P6" s="15">
        <v>3.9</v>
      </c>
    </row>
    <row r="7" spans="1:16" s="1" customFormat="1" ht="41.25" customHeight="1" thickBot="1">
      <c r="A7" s="12" t="s">
        <v>17</v>
      </c>
      <c r="B7" s="9"/>
      <c r="C7" s="9"/>
      <c r="D7" s="9"/>
      <c r="E7" s="9"/>
      <c r="F7" s="9"/>
      <c r="G7" s="9"/>
      <c r="H7" s="10"/>
      <c r="I7" s="9"/>
      <c r="J7" s="10"/>
      <c r="K7" s="9"/>
      <c r="L7" s="9">
        <v>840</v>
      </c>
      <c r="M7" s="9">
        <v>1142</v>
      </c>
      <c r="N7" s="9">
        <f t="shared" si="4"/>
        <v>-302</v>
      </c>
      <c r="O7" s="11">
        <f>L7</f>
        <v>840</v>
      </c>
      <c r="P7" s="16"/>
    </row>
    <row r="8" spans="1:16" s="8" customFormat="1" ht="41.25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 t="shared" si="0"/>
        <v>-414</v>
      </c>
      <c r="E8" s="4">
        <f>SUM(E3:E7)</f>
        <v>52880</v>
      </c>
      <c r="F8" s="4">
        <f>SUM(F3:F7)</f>
        <v>54839</v>
      </c>
      <c r="G8" s="4">
        <f t="shared" si="1"/>
        <v>-1959</v>
      </c>
      <c r="H8" s="5">
        <f>E8/B8</f>
        <v>16.10721900700579</v>
      </c>
      <c r="I8" s="5">
        <f>F8/C8</f>
        <v>14.833378414931024</v>
      </c>
      <c r="J8" s="5">
        <f t="shared" si="3"/>
        <v>1.2738405920747642</v>
      </c>
      <c r="K8" s="4">
        <f>SUM(K3:K7)</f>
        <v>3196</v>
      </c>
      <c r="L8" s="4">
        <f>SUM(L3:L7)</f>
        <v>49698</v>
      </c>
      <c r="M8" s="4">
        <f>SUM(M3:M7)</f>
        <v>51599</v>
      </c>
      <c r="N8" s="4">
        <f t="shared" si="4"/>
        <v>-1901</v>
      </c>
      <c r="O8" s="5">
        <f>SUM(O3:O7)</f>
        <v>57392.11764705882</v>
      </c>
      <c r="P8" s="17">
        <f>O8*3.4/L8</f>
        <v>3.926379331160207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2016-01-29T08:07:21Z</cp:lastPrinted>
  <dcterms:created xsi:type="dcterms:W3CDTF">2014-09-03T05:37:13Z</dcterms:created>
  <dcterms:modified xsi:type="dcterms:W3CDTF">2016-09-27T07:02:41Z</dcterms:modified>
  <cp:category/>
  <cp:version/>
  <cp:contentType/>
  <cp:contentStatus/>
</cp:coreProperties>
</file>