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3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<sst xmlns="http://schemas.openxmlformats.org/spreadsheetml/2006/main" count="154" uniqueCount="34">
  <si>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</si>
  <si>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</si>
  <si>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</si>
  <si>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</si>
  <si>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</si>
  <si>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</si>
  <si>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</si>
  <si>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</si>
  <si>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</si>
  <si>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</si>
  <si>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</si>
  <si>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</si>
  <si>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</si>
  <si>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</si>
  <si>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</si>
  <si>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</si>
  <si>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</si>
  <si>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</si>
  <si>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</si>
  <si>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</si>
  <si>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</si>
  <si>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</si>
  <si>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</si>
  <si>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</si>
  <si>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</si>
  <si>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</si>
  <si>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</si>
  <si>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</si>
  <si>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</si>
  <si>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</si>
  <si>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</si>
  <si>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</si>
  <si>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</si>
  <si>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23.07.2015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</si>
</sst>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zoomScalePageLayoutView="0" workbookViewId="0" topLeftCell="A1">
      <selection activeCell="A1" sqref="A1:X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19"/>
      <c r="W1" s="119"/>
      <c r="X1" s="119"/>
    </row>
    <row r="2" spans="1:24" ht="42.75" customHeight="1" thickBot="1">
      <c r="A2" s="140" t="s">
        <v>1</v>
      </c>
      <c r="B2" s="143" t="s">
        <v>2</v>
      </c>
      <c r="C2" s="144"/>
      <c r="D2" s="145"/>
      <c r="E2" s="149" t="s">
        <v>4</v>
      </c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53" t="s">
        <v>28</v>
      </c>
      <c r="V2" s="130" t="s">
        <v>29</v>
      </c>
      <c r="W2" s="130" t="s">
        <v>8</v>
      </c>
      <c r="X2" s="130" t="s">
        <v>30</v>
      </c>
    </row>
    <row r="3" spans="1:24" ht="42.75" customHeight="1" thickBot="1">
      <c r="A3" s="141"/>
      <c r="B3" s="146"/>
      <c r="C3" s="147"/>
      <c r="D3" s="148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54"/>
      <c r="V3" s="131"/>
      <c r="W3" s="131"/>
      <c r="X3" s="131"/>
    </row>
    <row r="4" spans="1:24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5"/>
      <c r="V4" s="132"/>
      <c r="W4" s="132"/>
      <c r="X4" s="132"/>
    </row>
    <row r="5" spans="1:24" s="95" customFormat="1" ht="61.5" customHeight="1">
      <c r="A5" s="90" t="s">
        <v>26</v>
      </c>
      <c r="B5" s="94">
        <v>2721</v>
      </c>
      <c r="C5" s="63">
        <v>1343</v>
      </c>
      <c r="D5" s="64">
        <f aca="true" t="shared" si="0" ref="D5:D10">C5/B5*100</f>
        <v>49.35685409775818</v>
      </c>
      <c r="E5" s="65">
        <v>1203</v>
      </c>
      <c r="F5" s="66">
        <v>145</v>
      </c>
      <c r="G5" s="67">
        <f aca="true" t="shared" si="1" ref="G5:G10">F5/E5*100</f>
        <v>12.05320033250208</v>
      </c>
      <c r="H5" s="64">
        <f aca="true" t="shared" si="2" ref="H5:H10">F5*0.45</f>
        <v>65.25</v>
      </c>
      <c r="I5" s="65">
        <v>8955</v>
      </c>
      <c r="J5" s="66">
        <v>5730</v>
      </c>
      <c r="K5" s="67">
        <f aca="true" t="shared" si="3" ref="K5:K10">J5/I5*100</f>
        <v>63.98659966499163</v>
      </c>
      <c r="L5" s="64">
        <f aca="true" t="shared" si="4" ref="L5:L10">J5*0.32</f>
        <v>1833.6000000000001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64.75768093585293</v>
      </c>
      <c r="V5" s="68">
        <f aca="true" t="shared" si="8" ref="V5:V10">H5+L5+P5+T5</f>
        <v>2654.8500000000004</v>
      </c>
      <c r="W5" s="69">
        <v>1646</v>
      </c>
      <c r="X5" s="70">
        <f>V5/W5*10</f>
        <v>16.129100850546784</v>
      </c>
    </row>
    <row r="6" spans="1:24" s="95" customFormat="1" ht="67.5" customHeight="1">
      <c r="A6" s="91" t="s">
        <v>27</v>
      </c>
      <c r="B6" s="77">
        <v>3879</v>
      </c>
      <c r="C6" s="71">
        <v>2330</v>
      </c>
      <c r="D6" s="64">
        <f t="shared" si="0"/>
        <v>60.06702758442898</v>
      </c>
      <c r="E6" s="72">
        <v>1430</v>
      </c>
      <c r="F6" s="73">
        <v>790</v>
      </c>
      <c r="G6" s="67">
        <f t="shared" si="1"/>
        <v>55.24475524475524</v>
      </c>
      <c r="H6" s="64">
        <f t="shared" si="2"/>
        <v>355.5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2792.32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693</v>
      </c>
      <c r="Q6" s="72"/>
      <c r="R6" s="73"/>
      <c r="S6" s="67"/>
      <c r="T6" s="64"/>
      <c r="U6" s="68">
        <f t="shared" si="7"/>
        <v>61.3682277318641</v>
      </c>
      <c r="V6" s="68">
        <f t="shared" si="8"/>
        <v>3840.82</v>
      </c>
      <c r="W6" s="74">
        <v>2000</v>
      </c>
      <c r="X6" s="70">
        <f>V6/W6*10</f>
        <v>19.2041</v>
      </c>
    </row>
    <row r="7" spans="1:53" s="97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 t="shared" si="8"/>
        <v>829.26</v>
      </c>
      <c r="W7" s="81"/>
      <c r="X7" s="70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24" s="95" customFormat="1" ht="39" customHeight="1">
      <c r="A8" s="91" t="s">
        <v>31</v>
      </c>
      <c r="B8" s="77">
        <v>4000</v>
      </c>
      <c r="C8" s="71">
        <v>1719</v>
      </c>
      <c r="D8" s="64">
        <f t="shared" si="0"/>
        <v>42.975</v>
      </c>
      <c r="E8" s="72">
        <v>500</v>
      </c>
      <c r="F8" s="73">
        <v>86</v>
      </c>
      <c r="G8" s="67">
        <f t="shared" si="1"/>
        <v>17.2</v>
      </c>
      <c r="H8" s="64">
        <f t="shared" si="2"/>
        <v>38.7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968</v>
      </c>
      <c r="M8" s="72">
        <v>10545</v>
      </c>
      <c r="N8" s="73">
        <v>3456</v>
      </c>
      <c r="O8" s="67">
        <f t="shared" si="5"/>
        <v>32.773826458036986</v>
      </c>
      <c r="P8" s="64">
        <f t="shared" si="6"/>
        <v>622.0799999999999</v>
      </c>
      <c r="Q8" s="72">
        <v>300</v>
      </c>
      <c r="R8" s="73">
        <v>74</v>
      </c>
      <c r="S8" s="67">
        <f>R8/Q8*100</f>
        <v>24.666666666666668</v>
      </c>
      <c r="T8" s="64">
        <f>R8*0.85</f>
        <v>62.9</v>
      </c>
      <c r="U8" s="68">
        <f t="shared" si="7"/>
        <v>32.998757763975156</v>
      </c>
      <c r="V8" s="68">
        <f t="shared" si="8"/>
        <v>1691.68</v>
      </c>
      <c r="W8" s="74">
        <v>1961</v>
      </c>
      <c r="X8" s="70">
        <f>V8/W8*10</f>
        <v>8.626619071902091</v>
      </c>
    </row>
    <row r="9" spans="1:24" s="95" customFormat="1" ht="39" customHeight="1" thickBot="1">
      <c r="A9" s="93" t="s">
        <v>32</v>
      </c>
      <c r="B9" s="98">
        <v>2500</v>
      </c>
      <c r="C9" s="82">
        <v>1350</v>
      </c>
      <c r="D9" s="83">
        <f t="shared" si="0"/>
        <v>54</v>
      </c>
      <c r="E9" s="84">
        <v>1100</v>
      </c>
      <c r="F9" s="109">
        <v>215</v>
      </c>
      <c r="G9" s="85">
        <f t="shared" si="1"/>
        <v>19.545454545454547</v>
      </c>
      <c r="H9" s="64">
        <f t="shared" si="2"/>
        <v>96.75</v>
      </c>
      <c r="I9" s="84">
        <v>4000</v>
      </c>
      <c r="J9" s="109">
        <v>2076</v>
      </c>
      <c r="K9" s="85">
        <f t="shared" si="3"/>
        <v>51.9</v>
      </c>
      <c r="L9" s="64">
        <f t="shared" si="4"/>
        <v>664.32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70.39047619047619</v>
      </c>
      <c r="V9" s="87">
        <f t="shared" si="8"/>
        <v>1679.0700000000002</v>
      </c>
      <c r="W9" s="88">
        <v>930</v>
      </c>
      <c r="X9" s="89">
        <f>V9/W9*10</f>
        <v>18.05451612903226</v>
      </c>
    </row>
    <row r="10" spans="1:24" s="107" customFormat="1" ht="48" customHeight="1" thickBot="1">
      <c r="A10" s="99" t="s">
        <v>17</v>
      </c>
      <c r="B10" s="100">
        <f>+B5+B6+B7+B8+B9</f>
        <v>15200</v>
      </c>
      <c r="C10" s="101">
        <f>+C5+C6+C7+C8+C9</f>
        <v>7236</v>
      </c>
      <c r="D10" s="102">
        <f t="shared" si="0"/>
        <v>47.60526315789474</v>
      </c>
      <c r="E10" s="100">
        <f>+E5+E6+E7+E8+E9</f>
        <v>4733</v>
      </c>
      <c r="F10" s="101">
        <f>SUM(F5:F9)</f>
        <v>1482</v>
      </c>
      <c r="G10" s="103">
        <f t="shared" si="1"/>
        <v>31.312064229875343</v>
      </c>
      <c r="H10" s="102">
        <f t="shared" si="2"/>
        <v>666.9</v>
      </c>
      <c r="I10" s="100">
        <f>+I5+I6+I7+I8+I9</f>
        <v>36760</v>
      </c>
      <c r="J10" s="101">
        <f>+J5+J6+J7+J8+J9</f>
        <v>19557</v>
      </c>
      <c r="K10" s="103">
        <f t="shared" si="3"/>
        <v>53.201849836779104</v>
      </c>
      <c r="L10" s="102">
        <f t="shared" si="4"/>
        <v>6258.24</v>
      </c>
      <c r="M10" s="100">
        <f>+M5+M6+M7+M8+M9</f>
        <v>34670</v>
      </c>
      <c r="N10" s="101">
        <f>SUM(N5:N9)</f>
        <v>20598</v>
      </c>
      <c r="O10" s="103">
        <f t="shared" si="5"/>
        <v>59.41159503893856</v>
      </c>
      <c r="P10" s="102">
        <f t="shared" si="6"/>
        <v>3707.64</v>
      </c>
      <c r="Q10" s="100">
        <f>SUM(Q5:Q9)</f>
        <v>300</v>
      </c>
      <c r="R10" s="104">
        <f>SUM(R8:R9)</f>
        <v>74</v>
      </c>
      <c r="S10" s="103">
        <f>SUM(S8:S9)</f>
        <v>24.666666666666668</v>
      </c>
      <c r="T10" s="102">
        <f>R10*0.85</f>
        <v>62.9</v>
      </c>
      <c r="U10" s="105">
        <f t="shared" si="7"/>
        <v>54.55056694087337</v>
      </c>
      <c r="V10" s="110">
        <f t="shared" si="8"/>
        <v>10695.679999999998</v>
      </c>
      <c r="W10" s="106">
        <f>+W5+W6+W7+W8+W9</f>
        <v>6537</v>
      </c>
      <c r="X10" s="108">
        <f>V10/W10*10</f>
        <v>16.36175615725868</v>
      </c>
    </row>
    <row r="14" ht="12" customHeight="1"/>
  </sheetData>
  <sheetProtection/>
  <mergeCells count="12"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2015-07-23T06:34:48Z</dcterms:modified>
  <cp:category/>
  <cp:version/>
  <cp:contentType/>
  <cp:contentStatus/>
</cp:coreProperties>
</file>