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2.08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<sst xmlns="http://schemas.openxmlformats.org/spreadsheetml/2006/main" count="157" uniqueCount="35">
  <si>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</si>
  <si>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</si>
  <si>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</si>
  <si>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</si>
  <si>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</si>
  <si>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</si>
  <si>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</si>
  <si>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</si>
  <si>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</si>
  <si>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</si>
  <si>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</si>
  <si>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</si>
  <si>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</si>
  <si>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</si>
  <si>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</si>
  <si>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</si>
  <si>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</si>
  <si>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</si>
  <si>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</si>
  <si>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</si>
  <si>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</si>
  <si>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</si>
  <si>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</si>
  <si>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</si>
  <si>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</si>
  <si>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</si>
  <si>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</si>
  <si>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</si>
  <si>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</si>
  <si>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</si>
  <si>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</si>
  <si>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</si>
  <si>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</si>
  <si>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</si>
  <si>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12.08.2015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</si>
</sst>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15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15" t="s">
        <v>22</v>
      </c>
      <c r="V2" s="115" t="s">
        <v>8</v>
      </c>
      <c r="W2" s="137" t="s">
        <v>9</v>
      </c>
      <c r="X2" s="118" t="s">
        <v>19</v>
      </c>
      <c r="Y2" s="123"/>
    </row>
    <row r="3" spans="1:25" ht="42.75" customHeight="1" thickBot="1">
      <c r="A3" s="116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16"/>
      <c r="V3" s="116"/>
      <c r="W3" s="138"/>
      <c r="X3" s="124"/>
      <c r="Y3" s="125"/>
    </row>
    <row r="4" spans="1:25" ht="42.75" customHeight="1" thickBot="1">
      <c r="A4" s="11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7"/>
      <c r="V4" s="117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15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15" t="s">
        <v>22</v>
      </c>
      <c r="V2" s="115" t="s">
        <v>8</v>
      </c>
      <c r="W2" s="137" t="s">
        <v>9</v>
      </c>
      <c r="X2" s="118" t="s">
        <v>19</v>
      </c>
      <c r="Y2" s="123"/>
    </row>
    <row r="3" spans="1:25" ht="42.75" customHeight="1" thickBot="1">
      <c r="A3" s="116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16"/>
      <c r="V3" s="116"/>
      <c r="W3" s="138"/>
      <c r="X3" s="124"/>
      <c r="Y3" s="125"/>
    </row>
    <row r="4" spans="1:25" ht="42.75" customHeight="1" thickBot="1">
      <c r="A4" s="11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7"/>
      <c r="V4" s="117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2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0"/>
      <c r="V1" s="130"/>
      <c r="W1" s="130"/>
    </row>
    <row r="2" spans="1:25" ht="42.75" customHeight="1" thickBot="1">
      <c r="A2" s="115" t="s">
        <v>1</v>
      </c>
      <c r="B2" s="126" t="s">
        <v>2</v>
      </c>
      <c r="C2" s="127"/>
      <c r="D2" s="128"/>
      <c r="E2" s="133" t="s">
        <v>4</v>
      </c>
      <c r="F2" s="134"/>
      <c r="G2" s="134"/>
      <c r="H2" s="134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  <c r="U2" s="115" t="s">
        <v>22</v>
      </c>
      <c r="V2" s="115" t="s">
        <v>8</v>
      </c>
      <c r="W2" s="137" t="s">
        <v>9</v>
      </c>
      <c r="X2" s="118" t="s">
        <v>19</v>
      </c>
      <c r="Y2" s="123"/>
    </row>
    <row r="3" spans="1:25" ht="42.75" customHeight="1" thickBot="1">
      <c r="A3" s="116"/>
      <c r="B3" s="129"/>
      <c r="C3" s="130"/>
      <c r="D3" s="131"/>
      <c r="E3" s="119" t="s">
        <v>3</v>
      </c>
      <c r="F3" s="120"/>
      <c r="G3" s="121"/>
      <c r="H3" s="122"/>
      <c r="I3" s="119" t="s">
        <v>5</v>
      </c>
      <c r="J3" s="120"/>
      <c r="K3" s="121"/>
      <c r="L3" s="122"/>
      <c r="M3" s="119" t="s">
        <v>6</v>
      </c>
      <c r="N3" s="120"/>
      <c r="O3" s="121"/>
      <c r="P3" s="122"/>
      <c r="Q3" s="119" t="s">
        <v>7</v>
      </c>
      <c r="R3" s="120"/>
      <c r="S3" s="121"/>
      <c r="T3" s="122"/>
      <c r="U3" s="116"/>
      <c r="V3" s="116"/>
      <c r="W3" s="138"/>
      <c r="X3" s="124"/>
      <c r="Y3" s="125"/>
    </row>
    <row r="4" spans="1:25" ht="42.75" customHeight="1" thickBot="1">
      <c r="A4" s="11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7"/>
      <c r="V4" s="117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H19" sqref="H18:H19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2" width="11.003906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4" ht="42.75" customHeight="1" thickBot="1">
      <c r="A1" s="132" t="s">
        <v>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0"/>
      <c r="W1" s="130"/>
      <c r="X1" s="130"/>
    </row>
    <row r="2" spans="1:26" ht="42.75" customHeight="1" thickBot="1">
      <c r="A2" s="148" t="s">
        <v>1</v>
      </c>
      <c r="B2" s="151" t="s">
        <v>2</v>
      </c>
      <c r="C2" s="144"/>
      <c r="D2" s="145"/>
      <c r="E2" s="155" t="s">
        <v>4</v>
      </c>
      <c r="F2" s="156"/>
      <c r="G2" s="156"/>
      <c r="H2" s="15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  <c r="U2" s="159" t="s">
        <v>28</v>
      </c>
      <c r="V2" s="115" t="s">
        <v>29</v>
      </c>
      <c r="W2" s="115" t="s">
        <v>8</v>
      </c>
      <c r="X2" s="115" t="s">
        <v>30</v>
      </c>
      <c r="Y2" s="144" t="s">
        <v>33</v>
      </c>
      <c r="Z2" s="145"/>
    </row>
    <row r="3" spans="1:26" ht="42.75" customHeight="1" thickBot="1">
      <c r="A3" s="149"/>
      <c r="B3" s="152"/>
      <c r="C3" s="153"/>
      <c r="D3" s="154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60"/>
      <c r="V3" s="116"/>
      <c r="W3" s="116"/>
      <c r="X3" s="116"/>
      <c r="Y3" s="146"/>
      <c r="Z3" s="147"/>
    </row>
    <row r="4" spans="1:26" ht="42.75" customHeight="1" thickBot="1">
      <c r="A4" s="15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61"/>
      <c r="V4" s="117"/>
      <c r="W4" s="117"/>
      <c r="X4" s="117"/>
      <c r="Y4" s="47" t="s">
        <v>11</v>
      </c>
      <c r="Z4" s="49" t="s">
        <v>18</v>
      </c>
    </row>
    <row r="5" spans="1:26" s="95" customFormat="1" ht="61.5" customHeight="1">
      <c r="A5" s="90" t="s">
        <v>26</v>
      </c>
      <c r="B5" s="94">
        <v>2721</v>
      </c>
      <c r="C5" s="63">
        <v>2000</v>
      </c>
      <c r="D5" s="64">
        <f aca="true" t="shared" si="0" ref="D5:D10">C5/B5*100</f>
        <v>73.5023888276369</v>
      </c>
      <c r="E5" s="65">
        <v>1203</v>
      </c>
      <c r="F5" s="66">
        <v>1100</v>
      </c>
      <c r="G5" s="67">
        <f aca="true" t="shared" si="1" ref="G5:G10">F5/E5*100</f>
        <v>91.4380714879468</v>
      </c>
      <c r="H5" s="64">
        <f aca="true" t="shared" si="2" ref="H5:H10">F5*0.45</f>
        <v>495</v>
      </c>
      <c r="I5" s="65">
        <v>8955</v>
      </c>
      <c r="J5" s="66">
        <v>9725</v>
      </c>
      <c r="K5" s="67">
        <f aca="true" t="shared" si="3" ref="K5:K10">J5/I5*100</f>
        <v>108.59854829704076</v>
      </c>
      <c r="L5" s="64">
        <f aca="true" t="shared" si="4" ref="L5:L10">J5*0.32</f>
        <v>3112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96.57410978274842</v>
      </c>
      <c r="V5" s="68">
        <f>H5+L5+P5+T5</f>
        <v>4363</v>
      </c>
      <c r="W5" s="69">
        <v>1646</v>
      </c>
      <c r="X5" s="70">
        <f>V5/W5*10</f>
        <v>26.506682867557714</v>
      </c>
      <c r="Y5" s="66"/>
      <c r="Z5" s="64">
        <f aca="true" t="shared" si="8" ref="Z5:Z10">Y5*0.22</f>
        <v>0</v>
      </c>
    </row>
    <row r="6" spans="1:26" s="95" customFormat="1" ht="67.5" customHeight="1">
      <c r="A6" s="91" t="s">
        <v>27</v>
      </c>
      <c r="B6" s="96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12226</v>
      </c>
      <c r="K6" s="67">
        <f t="shared" si="3"/>
        <v>101.67151767151768</v>
      </c>
      <c r="L6" s="64">
        <f t="shared" si="4"/>
        <v>3912.32</v>
      </c>
      <c r="M6" s="72">
        <v>8325</v>
      </c>
      <c r="N6" s="73">
        <v>5134</v>
      </c>
      <c r="O6" s="67">
        <f t="shared" si="5"/>
        <v>61.669669669669666</v>
      </c>
      <c r="P6" s="64">
        <f t="shared" si="6"/>
        <v>924.12</v>
      </c>
      <c r="Q6" s="72"/>
      <c r="R6" s="73"/>
      <c r="S6" s="67"/>
      <c r="T6" s="64"/>
      <c r="U6" s="68">
        <f t="shared" si="7"/>
        <v>86.66207529843894</v>
      </c>
      <c r="V6" s="68">
        <f>H6+L6+P6+T6</f>
        <v>5518.19</v>
      </c>
      <c r="W6" s="74">
        <v>2000</v>
      </c>
      <c r="X6" s="70">
        <f>V6/W6*10</f>
        <v>27.59095</v>
      </c>
      <c r="Y6" s="73">
        <v>291</v>
      </c>
      <c r="Z6" s="64">
        <f t="shared" si="8"/>
        <v>64.02</v>
      </c>
    </row>
    <row r="7" spans="1:51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79"/>
      <c r="Z7" s="64">
        <f t="shared" si="8"/>
        <v>0</v>
      </c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</row>
    <row r="8" spans="1:26" s="95" customFormat="1" ht="39" customHeight="1">
      <c r="A8" s="91" t="s">
        <v>31</v>
      </c>
      <c r="B8" s="96">
        <v>4000</v>
      </c>
      <c r="C8" s="71">
        <v>1942</v>
      </c>
      <c r="D8" s="64">
        <f t="shared" si="0"/>
        <v>48.55</v>
      </c>
      <c r="E8" s="72">
        <v>500</v>
      </c>
      <c r="F8" s="73">
        <v>428</v>
      </c>
      <c r="G8" s="67">
        <f t="shared" si="1"/>
        <v>85.6</v>
      </c>
      <c r="H8" s="64">
        <f t="shared" si="2"/>
        <v>192.6</v>
      </c>
      <c r="I8" s="72">
        <v>8780</v>
      </c>
      <c r="J8" s="73">
        <v>4288</v>
      </c>
      <c r="K8" s="67">
        <f t="shared" si="3"/>
        <v>48.83826879271071</v>
      </c>
      <c r="L8" s="64">
        <f t="shared" si="4"/>
        <v>1372.16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124</v>
      </c>
      <c r="S8" s="67">
        <f>R8/Q8*100</f>
        <v>41.333333333333336</v>
      </c>
      <c r="T8" s="64">
        <f>R8*0.85</f>
        <v>105.39999999999999</v>
      </c>
      <c r="U8" s="68">
        <f t="shared" si="7"/>
        <v>47.7167701863354</v>
      </c>
      <c r="V8" s="68">
        <f>H8+L8+P8+T8</f>
        <v>2527.5</v>
      </c>
      <c r="W8" s="74">
        <v>1961</v>
      </c>
      <c r="X8" s="70">
        <f>V8/W8*10</f>
        <v>12.88883222845487</v>
      </c>
      <c r="Y8" s="73">
        <v>50</v>
      </c>
      <c r="Z8" s="64">
        <f t="shared" si="8"/>
        <v>11</v>
      </c>
    </row>
    <row r="9" spans="1:26" s="95" customFormat="1" ht="39" customHeight="1" thickBot="1">
      <c r="A9" s="93" t="s">
        <v>32</v>
      </c>
      <c r="B9" s="99">
        <v>2500</v>
      </c>
      <c r="C9" s="82">
        <v>1915</v>
      </c>
      <c r="D9" s="83">
        <f t="shared" si="0"/>
        <v>76.6</v>
      </c>
      <c r="E9" s="84">
        <v>1100</v>
      </c>
      <c r="F9" s="108">
        <v>419</v>
      </c>
      <c r="G9" s="85">
        <f t="shared" si="1"/>
        <v>38.09090909090909</v>
      </c>
      <c r="H9" s="64">
        <f t="shared" si="2"/>
        <v>188.55</v>
      </c>
      <c r="I9" s="84">
        <v>4000</v>
      </c>
      <c r="J9" s="108">
        <v>4898</v>
      </c>
      <c r="K9" s="85">
        <f t="shared" si="3"/>
        <v>122.44999999999999</v>
      </c>
      <c r="L9" s="83">
        <f t="shared" si="4"/>
        <v>1567.3600000000001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99.20952380952382</v>
      </c>
      <c r="V9" s="87">
        <f>H9+L9+P9+T9</f>
        <v>2673.91</v>
      </c>
      <c r="W9" s="88">
        <v>930</v>
      </c>
      <c r="X9" s="89">
        <f>V9/W9*10</f>
        <v>28.751720430107525</v>
      </c>
      <c r="Y9" s="86">
        <v>113</v>
      </c>
      <c r="Z9" s="83">
        <f t="shared" si="8"/>
        <v>24.86</v>
      </c>
    </row>
    <row r="10" spans="1:26" s="106" customFormat="1" ht="48" customHeight="1" thickBot="1">
      <c r="A10" s="100" t="s">
        <v>17</v>
      </c>
      <c r="B10" s="101">
        <f>SUM(B5:B9)</f>
        <v>15200</v>
      </c>
      <c r="C10" s="102">
        <f>SUM(C5:C9)</f>
        <v>9830</v>
      </c>
      <c r="D10" s="103">
        <f t="shared" si="0"/>
        <v>64.67105263157895</v>
      </c>
      <c r="E10" s="111">
        <f>SUM(E5:E9)</f>
        <v>4733</v>
      </c>
      <c r="F10" s="102">
        <f>SUM(F5:F9)</f>
        <v>3708</v>
      </c>
      <c r="G10" s="104">
        <f t="shared" si="1"/>
        <v>78.34354532009297</v>
      </c>
      <c r="H10" s="104">
        <f t="shared" si="2"/>
        <v>1668.6000000000001</v>
      </c>
      <c r="I10" s="101">
        <f>SUM(I5:I9)</f>
        <v>36760</v>
      </c>
      <c r="J10" s="102">
        <f>SUM(J5:J9)</f>
        <v>31137</v>
      </c>
      <c r="K10" s="112">
        <f t="shared" si="3"/>
        <v>84.70348204570185</v>
      </c>
      <c r="L10" s="103">
        <f t="shared" si="4"/>
        <v>9963.84</v>
      </c>
      <c r="M10" s="110">
        <f>SUM(M5:M9)</f>
        <v>34670</v>
      </c>
      <c r="N10" s="102">
        <f>SUM(N5:N9)</f>
        <v>23189</v>
      </c>
      <c r="O10" s="104">
        <f t="shared" si="5"/>
        <v>66.8849149120277</v>
      </c>
      <c r="P10" s="103">
        <f t="shared" si="6"/>
        <v>4174.0199999999995</v>
      </c>
      <c r="Q10" s="101">
        <f>SUM(Q5:Q9)</f>
        <v>300</v>
      </c>
      <c r="R10" s="114">
        <f>SUM(R8:R9)</f>
        <v>124</v>
      </c>
      <c r="S10" s="104">
        <f>SUM(S8:S9)</f>
        <v>41.333333333333336</v>
      </c>
      <c r="T10" s="103">
        <f>R10*0.85</f>
        <v>105.39999999999999</v>
      </c>
      <c r="U10" s="105">
        <f t="shared" si="7"/>
        <v>76.06031675450872</v>
      </c>
      <c r="V10" s="109">
        <f>SUM(V5:V9)</f>
        <v>15911.859999999999</v>
      </c>
      <c r="W10" s="113">
        <f>SUM(W5:W9)</f>
        <v>6537</v>
      </c>
      <c r="X10" s="107">
        <f>V10/W10*10</f>
        <v>24.34122686247514</v>
      </c>
      <c r="Y10" s="102">
        <f>SUM(Y5:Y9)</f>
        <v>454</v>
      </c>
      <c r="Z10" s="103">
        <f t="shared" si="8"/>
        <v>99.88</v>
      </c>
    </row>
    <row r="14" ht="12" customHeight="1"/>
  </sheetData>
  <mergeCells count="13"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  <mergeCell ref="E3:H3"/>
    <mergeCell ref="I3:L3"/>
    <mergeCell ref="Y2:Z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2015-08-12T07:41:25Z</dcterms:modified>
  <cp:category/>
  <cp:version/>
  <cp:contentType/>
  <cp:contentStatus/>
</cp:coreProperties>
</file>