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5.09.15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<sst xmlns="http://schemas.openxmlformats.org/spreadsheetml/2006/main" count="38" uniqueCount="21">
  <si>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</si>
  <si>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</si>
  <si>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</si>
  <si>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</si>
  <si>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</si>
  <si>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</si>
  <si>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</si>
  <si>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</si>
  <si>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</si>
  <si>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</si>
  <si>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</si>
  <si>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</si>
  <si>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</si>
  <si>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</si>
  <si>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</si>
  <si>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</si>
  <si>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</si>
  <si>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</si>
  <si>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</si>
  <si>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</si>
  <si>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>Оперативная информация о ходе сева озимых культур по Лотошинскому муниципальному району на 15 сентября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</si>
</sst>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workbookViewId="0" topLeftCell="A1">
      <selection activeCell="H19" sqref="G19:H19"/>
    </sheetView>
  </sheetViews>
  <sheetFormatPr defaultColWidth="9.00390625" defaultRowHeight="12.75"/>
  <cols>
    <col min="1" max="1" width="4.125" style="2" customWidth="1"/>
    <col min="2" max="2" width="25.25390625" style="2" customWidth="1"/>
    <col min="3" max="21" width="6.625" style="2" customWidth="1"/>
    <col min="22" max="16384" width="9.125" style="2" customWidth="1"/>
  </cols>
  <sheetData>
    <row r="1" spans="1:21" s="1" customFormat="1" ht="47.25" customHeight="1" thickBot="1">
      <c r="A1" s="57" t="s">
        <v>20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58"/>
      <c r="Q1" s="58"/>
      <c r="R1" s="58"/>
      <c r="S1" s="58"/>
      <c r="T1" s="58"/>
      <c r="U1" s="58"/>
    </row>
    <row r="2" spans="1:21" ht="27.75" customHeight="1" thickBot="1">
      <c r="A2" s="43" t="s">
        <v>2</v>
      </c>
      <c r="B2" s="61" t="s">
        <v>8</v>
      </c>
      <c r="C2" s="66" t="s">
        <v>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</row>
    <row r="3" spans="1:21" ht="27.75" customHeight="1" thickBot="1">
      <c r="A3" s="64"/>
      <c r="B3" s="62"/>
      <c r="C3" s="45" t="s">
        <v>9</v>
      </c>
      <c r="D3" s="46"/>
      <c r="E3" s="47"/>
      <c r="F3" s="51" t="s">
        <v>10</v>
      </c>
      <c r="G3" s="52"/>
      <c r="H3" s="52"/>
      <c r="I3" s="53"/>
      <c r="J3" s="53"/>
      <c r="K3" s="53"/>
      <c r="L3" s="53"/>
      <c r="M3" s="53"/>
      <c r="N3" s="54"/>
      <c r="O3" s="40" t="s">
        <v>11</v>
      </c>
      <c r="P3" s="41"/>
      <c r="Q3" s="42"/>
      <c r="R3" s="45" t="s">
        <v>17</v>
      </c>
      <c r="S3" s="47"/>
      <c r="T3" s="59" t="s">
        <v>18</v>
      </c>
      <c r="U3" s="47"/>
    </row>
    <row r="4" spans="1:21" ht="27.75" customHeight="1">
      <c r="A4" s="64"/>
      <c r="B4" s="62"/>
      <c r="C4" s="48"/>
      <c r="D4" s="49"/>
      <c r="E4" s="50"/>
      <c r="F4" s="43" t="s">
        <v>19</v>
      </c>
      <c r="G4" s="69"/>
      <c r="H4" s="70"/>
      <c r="I4" s="43" t="s">
        <v>14</v>
      </c>
      <c r="J4" s="44"/>
      <c r="K4" s="43" t="s">
        <v>15</v>
      </c>
      <c r="L4" s="44"/>
      <c r="M4" s="43" t="s">
        <v>16</v>
      </c>
      <c r="N4" s="44"/>
      <c r="O4" s="45" t="s">
        <v>15</v>
      </c>
      <c r="P4" s="46"/>
      <c r="Q4" s="47"/>
      <c r="R4" s="48"/>
      <c r="S4" s="50"/>
      <c r="T4" s="60"/>
      <c r="U4" s="50"/>
    </row>
    <row r="5" spans="1:21" ht="27.75" customHeight="1" thickBot="1">
      <c r="A5" s="65"/>
      <c r="B5" s="63"/>
      <c r="C5" s="32" t="s">
        <v>0</v>
      </c>
      <c r="D5" s="16" t="s">
        <v>12</v>
      </c>
      <c r="E5" s="33" t="s">
        <v>13</v>
      </c>
      <c r="F5" s="32" t="s">
        <v>0</v>
      </c>
      <c r="G5" s="16" t="s">
        <v>12</v>
      </c>
      <c r="H5" s="33" t="s">
        <v>13</v>
      </c>
      <c r="I5" s="32" t="s">
        <v>0</v>
      </c>
      <c r="J5" s="33" t="s">
        <v>12</v>
      </c>
      <c r="K5" s="32" t="s">
        <v>0</v>
      </c>
      <c r="L5" s="33" t="s">
        <v>12</v>
      </c>
      <c r="M5" s="32" t="s">
        <v>0</v>
      </c>
      <c r="N5" s="33" t="s">
        <v>12</v>
      </c>
      <c r="O5" s="32" t="s">
        <v>0</v>
      </c>
      <c r="P5" s="16" t="s">
        <v>12</v>
      </c>
      <c r="Q5" s="33" t="s">
        <v>13</v>
      </c>
      <c r="R5" s="32" t="s">
        <v>0</v>
      </c>
      <c r="S5" s="33" t="s">
        <v>12</v>
      </c>
      <c r="T5" s="36" t="s">
        <v>0</v>
      </c>
      <c r="U5" s="33" t="s">
        <v>12</v>
      </c>
    </row>
    <row r="6" spans="1:21" ht="42" customHeight="1">
      <c r="A6" s="22">
        <v>1</v>
      </c>
      <c r="B6" s="29" t="s">
        <v>3</v>
      </c>
      <c r="C6" s="3">
        <f aca="true" t="shared" si="0" ref="C6:D10">F6+O6</f>
        <v>800</v>
      </c>
      <c r="D6" s="4">
        <f t="shared" si="0"/>
        <v>230</v>
      </c>
      <c r="E6" s="27">
        <f>D6/C6*100</f>
        <v>28.749999999999996</v>
      </c>
      <c r="F6" s="3">
        <f aca="true" t="shared" si="1" ref="F6:G10">I6+K6+M6</f>
        <v>800</v>
      </c>
      <c r="G6" s="4">
        <f t="shared" si="1"/>
        <v>230</v>
      </c>
      <c r="H6" s="27">
        <f>G6/F6*100</f>
        <v>28.749999999999996</v>
      </c>
      <c r="I6" s="3">
        <v>800</v>
      </c>
      <c r="J6" s="17">
        <v>230</v>
      </c>
      <c r="K6" s="3"/>
      <c r="L6" s="17"/>
      <c r="M6" s="3"/>
      <c r="N6" s="17"/>
      <c r="O6" s="3">
        <v>0</v>
      </c>
      <c r="P6" s="4"/>
      <c r="Q6" s="37"/>
      <c r="R6" s="5">
        <v>800</v>
      </c>
      <c r="S6" s="38">
        <v>840</v>
      </c>
      <c r="T6" s="5">
        <v>662</v>
      </c>
      <c r="U6" s="38">
        <v>140</v>
      </c>
    </row>
    <row r="7" spans="1:21" ht="42" customHeight="1">
      <c r="A7" s="23">
        <v>2</v>
      </c>
      <c r="B7" s="30" t="s">
        <v>4</v>
      </c>
      <c r="C7" s="7">
        <f t="shared" si="0"/>
        <v>1125</v>
      </c>
      <c r="D7" s="6">
        <f t="shared" si="0"/>
        <v>701</v>
      </c>
      <c r="E7" s="24">
        <f>D7/C7*100</f>
        <v>62.3111111111111</v>
      </c>
      <c r="F7" s="7">
        <f t="shared" si="1"/>
        <v>1025</v>
      </c>
      <c r="G7" s="6">
        <f t="shared" si="1"/>
        <v>626</v>
      </c>
      <c r="H7" s="24">
        <f>G7/F7*100</f>
        <v>61.073170731707314</v>
      </c>
      <c r="I7" s="7">
        <v>1000</v>
      </c>
      <c r="J7" s="18">
        <v>601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4">
        <f>P7/O7*100</f>
        <v>75</v>
      </c>
      <c r="R7" s="8">
        <v>1125</v>
      </c>
      <c r="S7" s="39">
        <v>1125</v>
      </c>
      <c r="T7" s="8">
        <v>400</v>
      </c>
      <c r="U7" s="39">
        <v>440</v>
      </c>
    </row>
    <row r="8" spans="1:21" ht="42" customHeight="1">
      <c r="A8" s="23">
        <v>3</v>
      </c>
      <c r="B8" s="30" t="s">
        <v>5</v>
      </c>
      <c r="C8" s="7">
        <f t="shared" si="0"/>
        <v>500</v>
      </c>
      <c r="D8" s="6">
        <f t="shared" si="0"/>
        <v>30</v>
      </c>
      <c r="E8" s="24">
        <f>D8/C8*100</f>
        <v>6</v>
      </c>
      <c r="F8" s="7">
        <f t="shared" si="1"/>
        <v>400</v>
      </c>
      <c r="G8" s="6">
        <f t="shared" si="1"/>
        <v>30</v>
      </c>
      <c r="H8" s="24">
        <f>G8/F8*100</f>
        <v>7.5</v>
      </c>
      <c r="I8" s="7">
        <v>260</v>
      </c>
      <c r="J8" s="18">
        <v>30</v>
      </c>
      <c r="K8" s="7"/>
      <c r="L8" s="18"/>
      <c r="M8" s="7">
        <v>140</v>
      </c>
      <c r="N8" s="18"/>
      <c r="O8" s="7">
        <v>100</v>
      </c>
      <c r="P8" s="6"/>
      <c r="Q8" s="24">
        <f>P8/O8*100</f>
        <v>0</v>
      </c>
      <c r="R8" s="8">
        <v>500</v>
      </c>
      <c r="S8" s="39">
        <v>310</v>
      </c>
      <c r="T8" s="8">
        <v>260</v>
      </c>
      <c r="U8" s="39">
        <v>30</v>
      </c>
    </row>
    <row r="9" spans="1:21" ht="36.75" customHeight="1" thickBot="1">
      <c r="A9" s="28">
        <v>4</v>
      </c>
      <c r="B9" s="31" t="s">
        <v>6</v>
      </c>
      <c r="C9" s="9">
        <f t="shared" si="0"/>
        <v>300</v>
      </c>
      <c r="D9" s="10">
        <f t="shared" si="0"/>
        <v>300</v>
      </c>
      <c r="E9" s="34">
        <f>D9/C9*100</f>
        <v>100</v>
      </c>
      <c r="F9" s="9">
        <f t="shared" si="1"/>
        <v>200</v>
      </c>
      <c r="G9" s="10">
        <f t="shared" si="1"/>
        <v>200</v>
      </c>
      <c r="H9" s="34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4">
        <f>P9/O9*100</f>
        <v>100</v>
      </c>
      <c r="R9" s="11">
        <v>300</v>
      </c>
      <c r="S9" s="19">
        <v>300</v>
      </c>
      <c r="T9" s="11">
        <v>300</v>
      </c>
      <c r="U9" s="19">
        <v>300</v>
      </c>
    </row>
    <row r="10" spans="1:21" s="15" customFormat="1" ht="36.75" customHeight="1" thickBot="1">
      <c r="A10" s="55" t="s">
        <v>1</v>
      </c>
      <c r="B10" s="56"/>
      <c r="C10" s="13">
        <f t="shared" si="0"/>
        <v>2725</v>
      </c>
      <c r="D10" s="26">
        <f t="shared" si="0"/>
        <v>1261</v>
      </c>
      <c r="E10" s="25">
        <f>D10/C10*100</f>
        <v>46.27522935779817</v>
      </c>
      <c r="F10" s="13">
        <f t="shared" si="1"/>
        <v>2425</v>
      </c>
      <c r="G10" s="26">
        <f t="shared" si="1"/>
        <v>1086</v>
      </c>
      <c r="H10" s="25">
        <f>G10*100/F10</f>
        <v>44.78350515463917</v>
      </c>
      <c r="I10" s="13">
        <f>SUM(I6:I9)</f>
        <v>2260</v>
      </c>
      <c r="J10" s="35">
        <f>J6+J7+J8+J9</f>
        <v>1061</v>
      </c>
      <c r="K10" s="13">
        <f aca="true" t="shared" si="2" ref="K10:P10">SUM(K6:K9)</f>
        <v>25</v>
      </c>
      <c r="L10" s="35">
        <f t="shared" si="2"/>
        <v>25</v>
      </c>
      <c r="M10" s="13">
        <f t="shared" si="2"/>
        <v>140</v>
      </c>
      <c r="N10" s="35">
        <f t="shared" si="2"/>
        <v>0</v>
      </c>
      <c r="O10" s="13">
        <f t="shared" si="2"/>
        <v>300</v>
      </c>
      <c r="P10" s="26">
        <f t="shared" si="2"/>
        <v>175</v>
      </c>
      <c r="Q10" s="25">
        <f>P10/O10*100</f>
        <v>58.333333333333336</v>
      </c>
      <c r="R10" s="14">
        <f>SUM(R6:R9)</f>
        <v>2725</v>
      </c>
      <c r="S10" s="20">
        <f>SUM(S6:S9)</f>
        <v>2575</v>
      </c>
      <c r="T10" s="14">
        <f>SUM(T6:T9)</f>
        <v>1622</v>
      </c>
      <c r="U10" s="21">
        <f>SUM(U6:U9)</f>
        <v>910</v>
      </c>
    </row>
  </sheetData>
  <mergeCells count="15">
    <mergeCell ref="A10:B10"/>
    <mergeCell ref="A1:U1"/>
    <mergeCell ref="T3:U4"/>
    <mergeCell ref="B2:B5"/>
    <mergeCell ref="A2:A5"/>
    <mergeCell ref="C2:U2"/>
    <mergeCell ref="R3:S4"/>
    <mergeCell ref="F4:H4"/>
    <mergeCell ref="O4:Q4"/>
    <mergeCell ref="I4:J4"/>
    <mergeCell ref="O3:Q3"/>
    <mergeCell ref="K4:L4"/>
    <mergeCell ref="M4:N4"/>
    <mergeCell ref="C3:E4"/>
    <mergeCell ref="F3:N3"/>
  </mergeCells>
  <printOptions/>
  <pageMargins left="0.3937007874015748" right="0.3937007874015748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2015-09-15T06:59:14Z</dcterms:modified>
  <cp:category/>
  <cp:version/>
  <cp:contentType/>
  <cp:contentStatus/>
</cp:coreProperties>
</file>