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7.09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<sst xmlns="http://schemas.openxmlformats.org/spreadsheetml/2006/main" count="163" uniqueCount="40">
  <si>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</si>
  <si>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</si>
  <si>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</si>
  <si>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</si>
  <si>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</si>
  <si>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</si>
  <si>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</si>
  <si>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</si>
  <si>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</si>
  <si>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</si>
  <si>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</si>
  <si>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</si>
  <si>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</si>
  <si>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</si>
  <si>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</si>
  <si>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</si>
  <si>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</si>
  <si>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</si>
  <si>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</si>
  <si>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</si>
  <si>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</si>
  <si>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</si>
  <si>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</si>
  <si>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</si>
  <si>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</si>
  <si>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</si>
  <si>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</si>
  <si>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</si>
  <si>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</si>
  <si>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</si>
  <si>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</si>
  <si>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</si>
  <si>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</si>
  <si>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</si>
  <si>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</si>
  <si>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</si>
  <si>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</si>
  <si>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</si>
  <si>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</si>
  <si>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17.09.2015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</si>
</sst>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4" fillId="0" borderId="5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5" t="s">
        <v>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44"/>
      <c r="V1" s="144"/>
      <c r="W1" s="144"/>
    </row>
    <row r="2" spans="1:25" ht="42.75" customHeight="1" thickBot="1">
      <c r="A2" s="149" t="s">
        <v>1</v>
      </c>
      <c r="B2" s="140" t="s">
        <v>2</v>
      </c>
      <c r="C2" s="141"/>
      <c r="D2" s="142"/>
      <c r="E2" s="126" t="s">
        <v>4</v>
      </c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48"/>
      <c r="U2" s="149" t="s">
        <v>22</v>
      </c>
      <c r="V2" s="149" t="s">
        <v>8</v>
      </c>
      <c r="W2" s="152" t="s">
        <v>9</v>
      </c>
      <c r="X2" s="136" t="s">
        <v>19</v>
      </c>
      <c r="Y2" s="137"/>
    </row>
    <row r="3" spans="1:25" ht="42.75" customHeight="1" thickBot="1">
      <c r="A3" s="150"/>
      <c r="B3" s="143"/>
      <c r="C3" s="144"/>
      <c r="D3" s="145"/>
      <c r="E3" s="146" t="s">
        <v>3</v>
      </c>
      <c r="F3" s="147"/>
      <c r="G3" s="133"/>
      <c r="H3" s="134"/>
      <c r="I3" s="146" t="s">
        <v>5</v>
      </c>
      <c r="J3" s="147"/>
      <c r="K3" s="133"/>
      <c r="L3" s="134"/>
      <c r="M3" s="146" t="s">
        <v>6</v>
      </c>
      <c r="N3" s="147"/>
      <c r="O3" s="133"/>
      <c r="P3" s="134"/>
      <c r="Q3" s="146" t="s">
        <v>7</v>
      </c>
      <c r="R3" s="147"/>
      <c r="S3" s="133"/>
      <c r="T3" s="134"/>
      <c r="U3" s="150"/>
      <c r="V3" s="150"/>
      <c r="W3" s="153"/>
      <c r="X3" s="138"/>
      <c r="Y3" s="139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44"/>
      <c r="V1" s="144"/>
      <c r="W1" s="144"/>
    </row>
    <row r="2" spans="1:25" ht="42.75" customHeight="1" thickBot="1">
      <c r="A2" s="149" t="s">
        <v>1</v>
      </c>
      <c r="B2" s="140" t="s">
        <v>2</v>
      </c>
      <c r="C2" s="141"/>
      <c r="D2" s="142"/>
      <c r="E2" s="126" t="s">
        <v>4</v>
      </c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48"/>
      <c r="U2" s="149" t="s">
        <v>22</v>
      </c>
      <c r="V2" s="149" t="s">
        <v>8</v>
      </c>
      <c r="W2" s="152" t="s">
        <v>9</v>
      </c>
      <c r="X2" s="136" t="s">
        <v>19</v>
      </c>
      <c r="Y2" s="137"/>
    </row>
    <row r="3" spans="1:25" ht="42.75" customHeight="1" thickBot="1">
      <c r="A3" s="150"/>
      <c r="B3" s="143"/>
      <c r="C3" s="144"/>
      <c r="D3" s="145"/>
      <c r="E3" s="146" t="s">
        <v>3</v>
      </c>
      <c r="F3" s="147"/>
      <c r="G3" s="133"/>
      <c r="H3" s="134"/>
      <c r="I3" s="146" t="s">
        <v>5</v>
      </c>
      <c r="J3" s="147"/>
      <c r="K3" s="133"/>
      <c r="L3" s="134"/>
      <c r="M3" s="146" t="s">
        <v>6</v>
      </c>
      <c r="N3" s="147"/>
      <c r="O3" s="133"/>
      <c r="P3" s="134"/>
      <c r="Q3" s="146" t="s">
        <v>7</v>
      </c>
      <c r="R3" s="147"/>
      <c r="S3" s="133"/>
      <c r="T3" s="134"/>
      <c r="U3" s="150"/>
      <c r="V3" s="150"/>
      <c r="W3" s="153"/>
      <c r="X3" s="138"/>
      <c r="Y3" s="139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44"/>
      <c r="V1" s="144"/>
      <c r="W1" s="144"/>
    </row>
    <row r="2" spans="1:25" ht="42.75" customHeight="1" thickBot="1">
      <c r="A2" s="149" t="s">
        <v>1</v>
      </c>
      <c r="B2" s="140" t="s">
        <v>2</v>
      </c>
      <c r="C2" s="141"/>
      <c r="D2" s="142"/>
      <c r="E2" s="126" t="s">
        <v>4</v>
      </c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48"/>
      <c r="U2" s="149" t="s">
        <v>22</v>
      </c>
      <c r="V2" s="149" t="s">
        <v>8</v>
      </c>
      <c r="W2" s="152" t="s">
        <v>9</v>
      </c>
      <c r="X2" s="136" t="s">
        <v>19</v>
      </c>
      <c r="Y2" s="137"/>
    </row>
    <row r="3" spans="1:25" ht="42.75" customHeight="1" thickBot="1">
      <c r="A3" s="150"/>
      <c r="B3" s="143"/>
      <c r="C3" s="144"/>
      <c r="D3" s="145"/>
      <c r="E3" s="146" t="s">
        <v>3</v>
      </c>
      <c r="F3" s="147"/>
      <c r="G3" s="133"/>
      <c r="H3" s="134"/>
      <c r="I3" s="146" t="s">
        <v>5</v>
      </c>
      <c r="J3" s="147"/>
      <c r="K3" s="133"/>
      <c r="L3" s="134"/>
      <c r="M3" s="146" t="s">
        <v>6</v>
      </c>
      <c r="N3" s="147"/>
      <c r="O3" s="133"/>
      <c r="P3" s="134"/>
      <c r="Q3" s="146" t="s">
        <v>7</v>
      </c>
      <c r="R3" s="147"/>
      <c r="S3" s="133"/>
      <c r="T3" s="134"/>
      <c r="U3" s="150"/>
      <c r="V3" s="150"/>
      <c r="W3" s="153"/>
      <c r="X3" s="138"/>
      <c r="Y3" s="139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8" sqref="G18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44"/>
      <c r="AB1" s="144"/>
      <c r="AC1" s="144"/>
      <c r="AD1" s="144"/>
      <c r="AE1" s="144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49" t="s">
        <v>29</v>
      </c>
      <c r="AB2" s="149" t="s">
        <v>8</v>
      </c>
      <c r="AC2" s="149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50"/>
      <c r="AB3" s="150"/>
      <c r="AC3" s="150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51"/>
      <c r="AB4" s="151"/>
      <c r="AC4" s="151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/>
      <c r="G5" s="117">
        <f>F5*100/E5</f>
        <v>0</v>
      </c>
      <c r="H5" s="118"/>
      <c r="I5" s="119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254</v>
      </c>
      <c r="AE5" s="64">
        <f aca="true" t="shared" si="8" ref="AE5:AE10">AD5*0.22</f>
        <v>55.88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/>
      <c r="G6" s="120">
        <f>F6*100/E6</f>
        <v>0</v>
      </c>
      <c r="H6" s="121"/>
      <c r="I6" s="122" t="e">
        <f>H6/F6*10</f>
        <v>#DIV/0!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4600</v>
      </c>
      <c r="T6" s="67">
        <f t="shared" si="5"/>
        <v>55.25525525525525</v>
      </c>
      <c r="U6" s="64">
        <f t="shared" si="6"/>
        <v>828</v>
      </c>
      <c r="V6" s="72"/>
      <c r="W6" s="73"/>
      <c r="X6" s="67"/>
      <c r="Y6" s="64"/>
      <c r="Z6" s="68">
        <f t="shared" si="7"/>
        <v>95.27548209366391</v>
      </c>
      <c r="AA6" s="68">
        <f>M6+Q6+U6+Y6</f>
        <v>6193.27</v>
      </c>
      <c r="AB6" s="74">
        <v>2000</v>
      </c>
      <c r="AC6" s="70">
        <f>AA6/AB6*10</f>
        <v>30.96635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2493</v>
      </c>
      <c r="D8" s="64">
        <f t="shared" si="0"/>
        <v>62.324999999999996</v>
      </c>
      <c r="E8" s="72">
        <v>547</v>
      </c>
      <c r="F8" s="73">
        <v>126</v>
      </c>
      <c r="G8" s="120">
        <f>F8*100/E8</f>
        <v>23.03473491773309</v>
      </c>
      <c r="H8" s="121">
        <v>3302</v>
      </c>
      <c r="I8" s="122">
        <f>H8/F8*10</f>
        <v>262.06349206349205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6347</v>
      </c>
      <c r="T8" s="67">
        <f t="shared" si="5"/>
        <v>60.18966334755809</v>
      </c>
      <c r="U8" s="64">
        <f t="shared" si="6"/>
        <v>1142.46</v>
      </c>
      <c r="V8" s="72">
        <v>300</v>
      </c>
      <c r="W8" s="73">
        <v>285</v>
      </c>
      <c r="X8" s="67">
        <f>W8/V8*100</f>
        <v>95</v>
      </c>
      <c r="Y8" s="64">
        <f>W8*0.85</f>
        <v>242.25</v>
      </c>
      <c r="Z8" s="68">
        <f t="shared" si="7"/>
        <v>76.05962732919255</v>
      </c>
      <c r="AA8" s="68">
        <f>M8+Q8+U8+Y8</f>
        <v>4227.92</v>
      </c>
      <c r="AB8" s="74">
        <v>1961</v>
      </c>
      <c r="AC8" s="70">
        <f>AA8/AB8*10</f>
        <v>21.560020397756247</v>
      </c>
      <c r="AD8" s="72">
        <v>238</v>
      </c>
      <c r="AE8" s="64">
        <f t="shared" si="8"/>
        <v>52.36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193</v>
      </c>
      <c r="AE9" s="76">
        <f t="shared" si="8"/>
        <v>42.46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11811</v>
      </c>
      <c r="D10" s="92">
        <f t="shared" si="0"/>
        <v>77.70394736842105</v>
      </c>
      <c r="E10" s="90">
        <f>SUM(E5:E9)</f>
        <v>1019</v>
      </c>
      <c r="F10" s="91">
        <f>SUM(F5:F9)</f>
        <v>126</v>
      </c>
      <c r="G10" s="99">
        <f>F10*100/E10</f>
        <v>12.365063788027477</v>
      </c>
      <c r="H10" s="129">
        <f>SUM(H7:H9)</f>
        <v>3302</v>
      </c>
      <c r="I10" s="130">
        <f>H10/F10*10</f>
        <v>262.06349206349205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29897</v>
      </c>
      <c r="T10" s="93">
        <f t="shared" si="5"/>
        <v>86.23305451398903</v>
      </c>
      <c r="U10" s="92">
        <f t="shared" si="6"/>
        <v>5381.46</v>
      </c>
      <c r="V10" s="90">
        <f>SUM(V5:V9)</f>
        <v>300</v>
      </c>
      <c r="W10" s="101">
        <f>SUM(W8:W9)</f>
        <v>285</v>
      </c>
      <c r="X10" s="93">
        <f>SUM(X8:X9)</f>
        <v>95</v>
      </c>
      <c r="Y10" s="92">
        <f>W10*0.85</f>
        <v>242.25</v>
      </c>
      <c r="Z10" s="94">
        <f t="shared" si="7"/>
        <v>99.20222852883094</v>
      </c>
      <c r="AA10" s="96">
        <f>SUM(AA5:AA9)</f>
        <v>20791.97</v>
      </c>
      <c r="AB10" s="100">
        <f>SUM(AB5:AB9)</f>
        <v>6537</v>
      </c>
      <c r="AC10" s="131">
        <f>AA10/AB10*10</f>
        <v>31.806593238488606</v>
      </c>
      <c r="AD10" s="132">
        <f>SUM(AD5:AD9)</f>
        <v>1385</v>
      </c>
      <c r="AE10" s="130">
        <f t="shared" si="8"/>
        <v>304.7</v>
      </c>
    </row>
    <row r="14" ht="12" customHeight="1"/>
  </sheetData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2015-09-17T06:24:12Z</dcterms:modified>
  <cp:category/>
  <cp:version/>
  <cp:contentType/>
  <cp:contentStatus/>
</cp:coreProperties>
</file>