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24.09.15" sheetId="1" r:id="rId1"/>
  </sheets>
  <definedNames/>
  <calcPr fullCalcOnLoad="1"/>
</workbook>
</file>

<file path=xl/sharedStrings.xml><?xml version="1.0" encoding="utf-8"?>
<sst xmlns="http://schemas.openxmlformats.org/spreadsheetml/2006/main" count="39" uniqueCount="22">
  <si>
    <t>план</t>
  </si>
  <si>
    <t>ИТОГО</t>
  </si>
  <si>
    <t>№ п/п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</si>
  <si>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</si>
  <si>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</si>
  <si>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</si>
  <si>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</si>
  <si>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Ход сева, га</t>
  </si>
  <si>
    <t>Наименование с/х предприятия</t>
  </si>
  <si>
    <t>Всего озимых, га</t>
  </si>
  <si>
    <t xml:space="preserve"> Озимые  на зерно, га</t>
  </si>
  <si>
    <t xml:space="preserve"> Озимые  на зеленый корм, га</t>
  </si>
  <si>
    <t>факт</t>
  </si>
  <si>
    <t>%</t>
  </si>
  <si>
    <t xml:space="preserve">пшеница </t>
  </si>
  <si>
    <t>рожь</t>
  </si>
  <si>
    <t>тритикале</t>
  </si>
  <si>
    <t>Подготовка почвы</t>
  </si>
  <si>
    <t>На введенных         в 2015 г. землях</t>
  </si>
  <si>
    <t>Всего озимых          на зерно</t>
  </si>
  <si>
    <t xml:space="preserve">Зяблевая вспашка, га </t>
  </si>
  <si>
    <t>Оперативная информация о ходе сева озимых культур по Лотошинскому муниципальному району на 24 сентября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</si>
</sst>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b/>
      <sz val="11"/>
      <color indexed="10"/>
      <name val="Arial"/>
      <family val="2"/>
    </font>
    <font>
      <sz val="11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4.125" style="2" customWidth="1"/>
    <col min="2" max="2" width="19.25390625" style="2" customWidth="1"/>
    <col min="3" max="21" width="6.625" style="2" customWidth="1"/>
    <col min="22" max="22" width="13.00390625" style="2" customWidth="1"/>
    <col min="23" max="16384" width="9.125" style="2" customWidth="1"/>
  </cols>
  <sheetData>
    <row r="1" spans="1:22" s="1" customFormat="1" ht="47.25" customHeight="1" thickBot="1">
      <c r="A1" s="66" t="s">
        <v>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  <c r="P1" s="67"/>
      <c r="Q1" s="67"/>
      <c r="R1" s="67"/>
      <c r="S1" s="67"/>
      <c r="T1" s="67"/>
      <c r="U1" s="67"/>
      <c r="V1" s="68"/>
    </row>
    <row r="2" spans="1:22" ht="27.75" customHeight="1" thickBot="1">
      <c r="A2" s="58" t="s">
        <v>2</v>
      </c>
      <c r="B2" s="75" t="s">
        <v>8</v>
      </c>
      <c r="C2" s="80" t="s">
        <v>7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2"/>
      <c r="V2" s="63" t="s">
        <v>20</v>
      </c>
    </row>
    <row r="3" spans="1:22" ht="27.75" customHeight="1" thickBot="1">
      <c r="A3" s="78"/>
      <c r="B3" s="76"/>
      <c r="C3" s="48" t="s">
        <v>9</v>
      </c>
      <c r="D3" s="49"/>
      <c r="E3" s="50"/>
      <c r="F3" s="54" t="s">
        <v>10</v>
      </c>
      <c r="G3" s="55"/>
      <c r="H3" s="55"/>
      <c r="I3" s="56"/>
      <c r="J3" s="56"/>
      <c r="K3" s="56"/>
      <c r="L3" s="56"/>
      <c r="M3" s="56"/>
      <c r="N3" s="57"/>
      <c r="O3" s="60" t="s">
        <v>11</v>
      </c>
      <c r="P3" s="61"/>
      <c r="Q3" s="62"/>
      <c r="R3" s="48" t="s">
        <v>17</v>
      </c>
      <c r="S3" s="50"/>
      <c r="T3" s="71" t="s">
        <v>18</v>
      </c>
      <c r="U3" s="72"/>
      <c r="V3" s="64"/>
    </row>
    <row r="4" spans="1:22" ht="27.75" customHeight="1">
      <c r="A4" s="78"/>
      <c r="B4" s="76"/>
      <c r="C4" s="51"/>
      <c r="D4" s="52"/>
      <c r="E4" s="53"/>
      <c r="F4" s="58" t="s">
        <v>19</v>
      </c>
      <c r="G4" s="83"/>
      <c r="H4" s="84"/>
      <c r="I4" s="58" t="s">
        <v>14</v>
      </c>
      <c r="J4" s="59"/>
      <c r="K4" s="58" t="s">
        <v>15</v>
      </c>
      <c r="L4" s="59"/>
      <c r="M4" s="58" t="s">
        <v>16</v>
      </c>
      <c r="N4" s="59"/>
      <c r="O4" s="48" t="s">
        <v>15</v>
      </c>
      <c r="P4" s="49"/>
      <c r="Q4" s="50"/>
      <c r="R4" s="51"/>
      <c r="S4" s="53"/>
      <c r="T4" s="73"/>
      <c r="U4" s="74"/>
      <c r="V4" s="64"/>
    </row>
    <row r="5" spans="1:22" ht="27.75" customHeight="1" thickBot="1">
      <c r="A5" s="79"/>
      <c r="B5" s="77"/>
      <c r="C5" s="31" t="s">
        <v>0</v>
      </c>
      <c r="D5" s="16" t="s">
        <v>12</v>
      </c>
      <c r="E5" s="32" t="s">
        <v>13</v>
      </c>
      <c r="F5" s="31" t="s">
        <v>0</v>
      </c>
      <c r="G5" s="16" t="s">
        <v>12</v>
      </c>
      <c r="H5" s="32" t="s">
        <v>13</v>
      </c>
      <c r="I5" s="31" t="s">
        <v>0</v>
      </c>
      <c r="J5" s="32" t="s">
        <v>12</v>
      </c>
      <c r="K5" s="31" t="s">
        <v>0</v>
      </c>
      <c r="L5" s="32" t="s">
        <v>12</v>
      </c>
      <c r="M5" s="31" t="s">
        <v>0</v>
      </c>
      <c r="N5" s="32" t="s">
        <v>12</v>
      </c>
      <c r="O5" s="31" t="s">
        <v>0</v>
      </c>
      <c r="P5" s="16" t="s">
        <v>12</v>
      </c>
      <c r="Q5" s="32" t="s">
        <v>13</v>
      </c>
      <c r="R5" s="31" t="s">
        <v>0</v>
      </c>
      <c r="S5" s="32" t="s">
        <v>12</v>
      </c>
      <c r="T5" s="35" t="s">
        <v>0</v>
      </c>
      <c r="U5" s="39" t="s">
        <v>12</v>
      </c>
      <c r="V5" s="65"/>
    </row>
    <row r="6" spans="1:22" ht="53.25" customHeight="1">
      <c r="A6" s="21">
        <v>1</v>
      </c>
      <c r="B6" s="28" t="s">
        <v>3</v>
      </c>
      <c r="C6" s="3">
        <f aca="true" t="shared" si="0" ref="C6:D10">F6+O6</f>
        <v>800</v>
      </c>
      <c r="D6" s="4">
        <f t="shared" si="0"/>
        <v>528</v>
      </c>
      <c r="E6" s="26">
        <f>D6/C6*100</f>
        <v>66</v>
      </c>
      <c r="F6" s="3">
        <f aca="true" t="shared" si="1" ref="F6:G10">I6+K6+M6</f>
        <v>800</v>
      </c>
      <c r="G6" s="4">
        <f t="shared" si="1"/>
        <v>528</v>
      </c>
      <c r="H6" s="26">
        <f>G6/F6*100</f>
        <v>66</v>
      </c>
      <c r="I6" s="3">
        <v>800</v>
      </c>
      <c r="J6" s="17">
        <v>528</v>
      </c>
      <c r="K6" s="3"/>
      <c r="L6" s="17"/>
      <c r="M6" s="3"/>
      <c r="N6" s="17"/>
      <c r="O6" s="3">
        <v>0</v>
      </c>
      <c r="P6" s="4"/>
      <c r="Q6" s="36"/>
      <c r="R6" s="5">
        <v>800</v>
      </c>
      <c r="S6" s="37">
        <v>840</v>
      </c>
      <c r="T6" s="5">
        <v>662</v>
      </c>
      <c r="U6" s="40">
        <v>449</v>
      </c>
      <c r="V6" s="41">
        <v>13</v>
      </c>
    </row>
    <row r="7" spans="1:22" ht="53.25" customHeight="1">
      <c r="A7" s="22">
        <v>2</v>
      </c>
      <c r="B7" s="29" t="s">
        <v>4</v>
      </c>
      <c r="C7" s="7">
        <f t="shared" si="0"/>
        <v>1125</v>
      </c>
      <c r="D7" s="6">
        <f t="shared" si="0"/>
        <v>1030</v>
      </c>
      <c r="E7" s="23">
        <f>D7/C7*100</f>
        <v>91.55555555555556</v>
      </c>
      <c r="F7" s="7">
        <f t="shared" si="1"/>
        <v>1025</v>
      </c>
      <c r="G7" s="6">
        <f t="shared" si="1"/>
        <v>955</v>
      </c>
      <c r="H7" s="23">
        <f>G7/F7*100</f>
        <v>93.17073170731707</v>
      </c>
      <c r="I7" s="7">
        <v>1000</v>
      </c>
      <c r="J7" s="18">
        <v>930</v>
      </c>
      <c r="K7" s="7">
        <v>25</v>
      </c>
      <c r="L7" s="18">
        <v>25</v>
      </c>
      <c r="M7" s="7"/>
      <c r="N7" s="18"/>
      <c r="O7" s="7">
        <v>100</v>
      </c>
      <c r="P7" s="6">
        <v>75</v>
      </c>
      <c r="Q7" s="23">
        <f>P7/O7*100</f>
        <v>75</v>
      </c>
      <c r="R7" s="8">
        <v>1125</v>
      </c>
      <c r="S7" s="38">
        <v>1125</v>
      </c>
      <c r="T7" s="8">
        <v>500</v>
      </c>
      <c r="U7" s="42">
        <v>500</v>
      </c>
      <c r="V7" s="43">
        <v>550</v>
      </c>
    </row>
    <row r="8" spans="1:22" ht="42" customHeight="1">
      <c r="A8" s="22">
        <v>3</v>
      </c>
      <c r="B8" s="29" t="s">
        <v>5</v>
      </c>
      <c r="C8" s="7">
        <f t="shared" si="0"/>
        <v>500</v>
      </c>
      <c r="D8" s="6">
        <f t="shared" si="0"/>
        <v>125</v>
      </c>
      <c r="E8" s="23">
        <f>D8/C8*100</f>
        <v>25</v>
      </c>
      <c r="F8" s="7">
        <f t="shared" si="1"/>
        <v>400</v>
      </c>
      <c r="G8" s="6">
        <f t="shared" si="1"/>
        <v>125</v>
      </c>
      <c r="H8" s="23">
        <f>G8/F8*100</f>
        <v>31.25</v>
      </c>
      <c r="I8" s="7">
        <v>260</v>
      </c>
      <c r="J8" s="18">
        <v>125</v>
      </c>
      <c r="K8" s="7"/>
      <c r="L8" s="18"/>
      <c r="M8" s="7">
        <v>140</v>
      </c>
      <c r="N8" s="18"/>
      <c r="O8" s="7">
        <v>100</v>
      </c>
      <c r="P8" s="6"/>
      <c r="Q8" s="23">
        <f>P8/O8*100</f>
        <v>0</v>
      </c>
      <c r="R8" s="8">
        <v>500</v>
      </c>
      <c r="S8" s="38">
        <v>310</v>
      </c>
      <c r="T8" s="8">
        <v>260</v>
      </c>
      <c r="U8" s="42">
        <v>125</v>
      </c>
      <c r="V8" s="43"/>
    </row>
    <row r="9" spans="1:22" ht="36.75" customHeight="1" thickBot="1">
      <c r="A9" s="27">
        <v>4</v>
      </c>
      <c r="B9" s="30" t="s">
        <v>6</v>
      </c>
      <c r="C9" s="9">
        <f t="shared" si="0"/>
        <v>300</v>
      </c>
      <c r="D9" s="10">
        <f t="shared" si="0"/>
        <v>300</v>
      </c>
      <c r="E9" s="33">
        <f>D9/C9*100</f>
        <v>100</v>
      </c>
      <c r="F9" s="9">
        <f t="shared" si="1"/>
        <v>200</v>
      </c>
      <c r="G9" s="10">
        <f t="shared" si="1"/>
        <v>200</v>
      </c>
      <c r="H9" s="33">
        <f>G9/F9*100</f>
        <v>100</v>
      </c>
      <c r="I9" s="9">
        <v>200</v>
      </c>
      <c r="J9" s="12">
        <v>200</v>
      </c>
      <c r="K9" s="9"/>
      <c r="L9" s="12"/>
      <c r="M9" s="9"/>
      <c r="N9" s="12"/>
      <c r="O9" s="9">
        <v>100</v>
      </c>
      <c r="P9" s="10">
        <v>100</v>
      </c>
      <c r="Q9" s="33">
        <f>P9/O9*100</f>
        <v>100</v>
      </c>
      <c r="R9" s="11">
        <v>300</v>
      </c>
      <c r="S9" s="19">
        <v>300</v>
      </c>
      <c r="T9" s="11">
        <v>300</v>
      </c>
      <c r="U9" s="44">
        <v>300</v>
      </c>
      <c r="V9" s="45">
        <v>170</v>
      </c>
    </row>
    <row r="10" spans="1:22" s="15" customFormat="1" ht="36.75" customHeight="1" thickBot="1">
      <c r="A10" s="69" t="s">
        <v>1</v>
      </c>
      <c r="B10" s="70"/>
      <c r="C10" s="13">
        <f t="shared" si="0"/>
        <v>2725</v>
      </c>
      <c r="D10" s="25">
        <f t="shared" si="0"/>
        <v>1983</v>
      </c>
      <c r="E10" s="24">
        <f>D10/C10*100</f>
        <v>72.77064220183487</v>
      </c>
      <c r="F10" s="13">
        <f t="shared" si="1"/>
        <v>2425</v>
      </c>
      <c r="G10" s="25">
        <f t="shared" si="1"/>
        <v>1808</v>
      </c>
      <c r="H10" s="24">
        <f>G10*100/F10</f>
        <v>74.55670103092784</v>
      </c>
      <c r="I10" s="13">
        <f>SUM(I6:I9)</f>
        <v>2260</v>
      </c>
      <c r="J10" s="34">
        <f>J6+J7+J8+J9</f>
        <v>1783</v>
      </c>
      <c r="K10" s="13">
        <f aca="true" t="shared" si="2" ref="K10:P10">SUM(K6:K9)</f>
        <v>25</v>
      </c>
      <c r="L10" s="34">
        <f t="shared" si="2"/>
        <v>25</v>
      </c>
      <c r="M10" s="13">
        <f t="shared" si="2"/>
        <v>140</v>
      </c>
      <c r="N10" s="34">
        <f t="shared" si="2"/>
        <v>0</v>
      </c>
      <c r="O10" s="13">
        <f t="shared" si="2"/>
        <v>300</v>
      </c>
      <c r="P10" s="25">
        <f t="shared" si="2"/>
        <v>175</v>
      </c>
      <c r="Q10" s="24">
        <f>P10/O10*100</f>
        <v>58.333333333333336</v>
      </c>
      <c r="R10" s="14">
        <f>SUM(R6:R9)</f>
        <v>2725</v>
      </c>
      <c r="S10" s="20">
        <f>SUM(S6:S9)</f>
        <v>2575</v>
      </c>
      <c r="T10" s="14">
        <f>SUM(T6:T9)</f>
        <v>1722</v>
      </c>
      <c r="U10" s="46">
        <f>SUM(U6:U9)</f>
        <v>1374</v>
      </c>
      <c r="V10" s="47">
        <f>SUM(V6:V9)</f>
        <v>733</v>
      </c>
    </row>
  </sheetData>
  <mergeCells count="16">
    <mergeCell ref="V2:V5"/>
    <mergeCell ref="A1:V1"/>
    <mergeCell ref="A10:B10"/>
    <mergeCell ref="T3:U4"/>
    <mergeCell ref="B2:B5"/>
    <mergeCell ref="A2:A5"/>
    <mergeCell ref="C2:U2"/>
    <mergeCell ref="R3:S4"/>
    <mergeCell ref="F4:H4"/>
    <mergeCell ref="O4:Q4"/>
    <mergeCell ref="C3:E4"/>
    <mergeCell ref="F3:N3"/>
    <mergeCell ref="I4:J4"/>
    <mergeCell ref="O3:Q3"/>
    <mergeCell ref="K4:L4"/>
    <mergeCell ref="M4:N4"/>
  </mergeCells>
  <printOptions/>
  <pageMargins left="0.3937007874015748" right="0.3937007874015748" top="0.984251968503937" bottom="0.984251968503937" header="0.5118110236220472" footer="0.5118110236220472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2015-08-26T06:54:15Z</cp:lastPrinted>
  <dcterms:created xsi:type="dcterms:W3CDTF">2015-08-14T08:44:15Z</dcterms:created>
  <dcterms:modified xsi:type="dcterms:W3CDTF">2015-09-24T06:36:10Z</dcterms:modified>
  <cp:category/>
  <cp:version/>
  <cp:contentType/>
  <cp:contentStatus/>
</cp:coreProperties>
</file>