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3.10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<sst xmlns="http://schemas.openxmlformats.org/spreadsheetml/2006/main" count="24" uniqueCount="23">
  <si>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</si>
  <si>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</si>
  <si>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</si>
  <si>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</si>
  <si>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</si>
  <si>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</si>
  <si>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</si>
  <si>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</si>
  <si>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</si>
  <si>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</si>
  <si>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</si>
  <si>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</si>
  <si>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</si>
  <si>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</si>
  <si>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</si>
  <si>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</si>
  <si>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</si>
  <si>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</si>
  <si>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</si>
  <si>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</si>
  <si>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</si>
  <si>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 xml:space="preserve">          +/- к прошлому году, кг</t>
  </si>
  <si>
    <t xml:space="preserve">Производство молока в сельскохозяйственных организациях  Лотошинского муниципального района на 13 октября 2015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</si>
</sst>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64" fontId="4" fillId="24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64" fontId="4" fillId="24" borderId="2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R3" sqref="R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ht="84" customHeight="1" thickBo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s="5" customFormat="1" ht="75.75" customHeight="1" thickBot="1">
      <c r="A2" s="6" t="s">
        <v>0</v>
      </c>
      <c r="B2" s="7" t="s">
        <v>1</v>
      </c>
      <c r="C2" s="7" t="s">
        <v>9</v>
      </c>
      <c r="D2" s="7" t="s">
        <v>2</v>
      </c>
      <c r="E2" s="7" t="s">
        <v>11</v>
      </c>
      <c r="F2" s="7" t="s">
        <v>12</v>
      </c>
      <c r="G2" s="7" t="s">
        <v>21</v>
      </c>
      <c r="H2" s="7" t="s">
        <v>3</v>
      </c>
      <c r="I2" s="7" t="s">
        <v>10</v>
      </c>
      <c r="J2" s="7" t="s">
        <v>4</v>
      </c>
      <c r="K2" s="7" t="s">
        <v>13</v>
      </c>
      <c r="L2" s="7" t="s">
        <v>14</v>
      </c>
      <c r="M2" s="7" t="s">
        <v>15</v>
      </c>
      <c r="N2" s="7" t="s">
        <v>4</v>
      </c>
      <c r="O2" s="8" t="s">
        <v>16</v>
      </c>
      <c r="P2" s="9" t="s">
        <v>7</v>
      </c>
    </row>
    <row r="3" spans="1:16" s="4" customFormat="1" ht="51.75" customHeight="1">
      <c r="A3" s="22" t="s">
        <v>17</v>
      </c>
      <c r="B3" s="16">
        <v>1024</v>
      </c>
      <c r="C3" s="17">
        <v>1140</v>
      </c>
      <c r="D3" s="17">
        <f aca="true" t="shared" si="0" ref="D3:D9">B3-C3</f>
        <v>-116</v>
      </c>
      <c r="E3" s="17">
        <v>12998</v>
      </c>
      <c r="F3" s="17">
        <v>11040</v>
      </c>
      <c r="G3" s="17">
        <f aca="true" t="shared" si="1" ref="G3:G9">E3-F3</f>
        <v>1958</v>
      </c>
      <c r="H3" s="18">
        <f>E3/B3</f>
        <v>12.693359375</v>
      </c>
      <c r="I3" s="17">
        <v>9.7</v>
      </c>
      <c r="J3" s="18">
        <f aca="true" t="shared" si="2" ref="J3:J9">H3-I3</f>
        <v>2.9933593750000007</v>
      </c>
      <c r="K3" s="17">
        <v>476</v>
      </c>
      <c r="L3" s="17">
        <v>12522</v>
      </c>
      <c r="M3" s="17">
        <v>10640</v>
      </c>
      <c r="N3" s="17">
        <f aca="true" t="shared" si="3" ref="N3:N9">L3-M3</f>
        <v>1882</v>
      </c>
      <c r="O3" s="19">
        <f>L3*P3/3.4</f>
        <v>14731.764705882353</v>
      </c>
      <c r="P3" s="20">
        <v>4</v>
      </c>
    </row>
    <row r="4" spans="1:16" s="4" customFormat="1" ht="51.75" customHeight="1">
      <c r="A4" s="23" t="s">
        <v>18</v>
      </c>
      <c r="B4" s="15">
        <v>1213</v>
      </c>
      <c r="C4" s="1">
        <v>1267</v>
      </c>
      <c r="D4" s="1">
        <f t="shared" si="0"/>
        <v>-54</v>
      </c>
      <c r="E4" s="1">
        <v>20545</v>
      </c>
      <c r="F4" s="1">
        <v>18673</v>
      </c>
      <c r="G4" s="1">
        <f t="shared" si="1"/>
        <v>1872</v>
      </c>
      <c r="H4" s="2">
        <f>E4/B4</f>
        <v>16.937345424567187</v>
      </c>
      <c r="I4" s="1">
        <v>14.7</v>
      </c>
      <c r="J4" s="2">
        <f t="shared" si="2"/>
        <v>2.237345424567188</v>
      </c>
      <c r="K4" s="1">
        <v>1435</v>
      </c>
      <c r="L4" s="1">
        <v>19110</v>
      </c>
      <c r="M4" s="1">
        <v>17555</v>
      </c>
      <c r="N4" s="1">
        <f t="shared" si="3"/>
        <v>1555</v>
      </c>
      <c r="O4" s="3">
        <f>L4*P4/3.4</f>
        <v>20796.176470588234</v>
      </c>
      <c r="P4" s="12">
        <v>3.7</v>
      </c>
    </row>
    <row r="5" spans="1:16" s="4" customFormat="1" ht="33" customHeight="1">
      <c r="A5" s="23" t="s">
        <v>19</v>
      </c>
      <c r="B5" s="15">
        <v>900</v>
      </c>
      <c r="C5" s="1">
        <v>900</v>
      </c>
      <c r="D5" s="1">
        <f t="shared" si="0"/>
        <v>0</v>
      </c>
      <c r="E5" s="1">
        <v>12726</v>
      </c>
      <c r="F5" s="1">
        <v>12449</v>
      </c>
      <c r="G5" s="1">
        <f t="shared" si="1"/>
        <v>277</v>
      </c>
      <c r="H5" s="2">
        <f>E5/B5</f>
        <v>14.14</v>
      </c>
      <c r="I5" s="1">
        <v>13.8</v>
      </c>
      <c r="J5" s="2">
        <f t="shared" si="2"/>
        <v>0.33999999999999986</v>
      </c>
      <c r="K5" s="1">
        <v>1153</v>
      </c>
      <c r="L5" s="1">
        <v>10845</v>
      </c>
      <c r="M5" s="1">
        <v>11485</v>
      </c>
      <c r="N5" s="1">
        <f t="shared" si="3"/>
        <v>-640</v>
      </c>
      <c r="O5" s="3">
        <f>M5*P5/3.4</f>
        <v>12498.382352941177</v>
      </c>
      <c r="P5" s="12">
        <v>3.7</v>
      </c>
    </row>
    <row r="6" spans="1:16" s="4" customFormat="1" ht="33" customHeight="1">
      <c r="A6" s="24" t="s">
        <v>5</v>
      </c>
      <c r="B6" s="27"/>
      <c r="C6" s="10">
        <v>292</v>
      </c>
      <c r="D6" s="10">
        <f t="shared" si="0"/>
        <v>-292</v>
      </c>
      <c r="E6" s="10"/>
      <c r="F6" s="10">
        <v>4118</v>
      </c>
      <c r="G6" s="10">
        <f t="shared" si="1"/>
        <v>-4118</v>
      </c>
      <c r="H6" s="11"/>
      <c r="I6" s="10">
        <v>14.1</v>
      </c>
      <c r="J6" s="11">
        <f t="shared" si="2"/>
        <v>-14.1</v>
      </c>
      <c r="K6" s="10"/>
      <c r="L6" s="10"/>
      <c r="M6" s="10">
        <v>3962</v>
      </c>
      <c r="N6" s="10">
        <f t="shared" si="3"/>
        <v>-3962</v>
      </c>
      <c r="O6" s="11"/>
      <c r="P6" s="13"/>
    </row>
    <row r="7" spans="1:16" s="4" customFormat="1" ht="33" customHeight="1">
      <c r="A7" s="23" t="s">
        <v>20</v>
      </c>
      <c r="B7" s="15">
        <v>560</v>
      </c>
      <c r="C7" s="1">
        <v>560</v>
      </c>
      <c r="D7" s="1">
        <f t="shared" si="0"/>
        <v>0</v>
      </c>
      <c r="E7" s="1">
        <v>7266</v>
      </c>
      <c r="F7" s="1">
        <v>6252</v>
      </c>
      <c r="G7" s="1">
        <f t="shared" si="1"/>
        <v>1014</v>
      </c>
      <c r="H7" s="2">
        <f>E7/B7</f>
        <v>12.975</v>
      </c>
      <c r="I7" s="21">
        <v>11.2</v>
      </c>
      <c r="J7" s="2">
        <f t="shared" si="2"/>
        <v>1.7750000000000004</v>
      </c>
      <c r="K7" s="1">
        <v>429</v>
      </c>
      <c r="L7" s="1">
        <v>6829</v>
      </c>
      <c r="M7" s="1">
        <v>6004</v>
      </c>
      <c r="N7" s="1">
        <f t="shared" si="3"/>
        <v>825</v>
      </c>
      <c r="O7" s="3">
        <f>M7*P7/3.4</f>
        <v>7063.529411764706</v>
      </c>
      <c r="P7" s="12">
        <v>4</v>
      </c>
    </row>
    <row r="8" spans="1:16" s="4" customFormat="1" ht="33" customHeight="1" thickBot="1">
      <c r="A8" s="29" t="s">
        <v>8</v>
      </c>
      <c r="B8" s="30"/>
      <c r="C8" s="30"/>
      <c r="D8" s="30"/>
      <c r="E8" s="30"/>
      <c r="F8" s="30"/>
      <c r="G8" s="30"/>
      <c r="H8" s="31"/>
      <c r="I8" s="30"/>
      <c r="J8" s="31"/>
      <c r="K8" s="30"/>
      <c r="L8" s="30">
        <v>728</v>
      </c>
      <c r="M8" s="30"/>
      <c r="N8" s="30">
        <f t="shared" si="3"/>
        <v>728</v>
      </c>
      <c r="O8" s="30">
        <v>728</v>
      </c>
      <c r="P8" s="34"/>
    </row>
    <row r="9" spans="1:16" s="14" customFormat="1" ht="33" customHeight="1" thickBot="1">
      <c r="A9" s="28" t="s">
        <v>6</v>
      </c>
      <c r="B9" s="8">
        <f>SUM(B3:B7)</f>
        <v>3697</v>
      </c>
      <c r="C9" s="8">
        <f>SUM(C3:C8)</f>
        <v>4159</v>
      </c>
      <c r="D9" s="8">
        <f t="shared" si="0"/>
        <v>-462</v>
      </c>
      <c r="E9" s="8">
        <f>SUM(E3:E8)</f>
        <v>53535</v>
      </c>
      <c r="F9" s="8">
        <f>SUM(F3:F8)</f>
        <v>52532</v>
      </c>
      <c r="G9" s="8">
        <f t="shared" si="1"/>
        <v>1003</v>
      </c>
      <c r="H9" s="32">
        <f>E9/B9</f>
        <v>14.480659994590209</v>
      </c>
      <c r="I9" s="8">
        <v>12.6</v>
      </c>
      <c r="J9" s="32">
        <f t="shared" si="2"/>
        <v>1.880659994590209</v>
      </c>
      <c r="K9" s="8">
        <f>SUM(K3:K8)</f>
        <v>3493</v>
      </c>
      <c r="L9" s="8">
        <f>SUM(L3:L8)</f>
        <v>50034</v>
      </c>
      <c r="M9" s="8">
        <f>SUM(M3:M8)</f>
        <v>49646</v>
      </c>
      <c r="N9" s="8">
        <f t="shared" si="3"/>
        <v>388</v>
      </c>
      <c r="O9" s="32">
        <f>SUM(O3:O8)</f>
        <v>55817.85294117647</v>
      </c>
      <c r="P9" s="33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2015-10-14T06:30:40Z</dcterms:modified>
  <cp:category/>
  <cp:version/>
  <cp:contentType/>
  <cp:contentStatus/>
</cp:coreProperties>
</file>