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4.10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<sst xmlns="http://schemas.openxmlformats.org/spreadsheetml/2006/main" count="66" uniqueCount="27">
  <si>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</si>
  <si>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</si>
  <si>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</si>
  <si>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</si>
  <si>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</si>
  <si>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</si>
  <si>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</si>
  <si>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</si>
  <si>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</si>
  <si>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</si>
  <si>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</si>
  <si>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</si>
  <si>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</si>
  <si>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</si>
  <si>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</si>
  <si>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</si>
  <si>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</si>
  <si>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</si>
  <si>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</si>
  <si>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</si>
  <si>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</si>
  <si>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</si>
  <si>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</si>
  <si>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</si>
  <si>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</si>
  <si>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</si>
  <si>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14.10.2015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</si>
</sst>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5" sqref="I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7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59" t="s">
        <v>0</v>
      </c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5" t="s">
        <v>21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L2" s="67"/>
      <c r="AM2" s="68"/>
      <c r="AN2" s="69" t="s">
        <v>20</v>
      </c>
      <c r="AO2" s="70"/>
      <c r="AP2" s="71"/>
      <c r="AQ2" s="71"/>
      <c r="AR2" s="72"/>
      <c r="AS2" s="69" t="s">
        <v>22</v>
      </c>
      <c r="AT2" s="89"/>
      <c r="AU2" s="90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60"/>
      <c r="B3" s="77" t="s">
        <v>2</v>
      </c>
      <c r="C3" s="78"/>
      <c r="D3" s="79"/>
      <c r="E3" s="80"/>
      <c r="F3" s="77" t="s">
        <v>3</v>
      </c>
      <c r="G3" s="78"/>
      <c r="H3" s="79"/>
      <c r="I3" s="80"/>
      <c r="J3" s="77" t="s">
        <v>4</v>
      </c>
      <c r="K3" s="78"/>
      <c r="L3" s="79"/>
      <c r="M3" s="80"/>
      <c r="N3" s="77" t="s">
        <v>5</v>
      </c>
      <c r="O3" s="81"/>
      <c r="P3" s="82"/>
      <c r="Q3" s="82"/>
      <c r="R3" s="83"/>
      <c r="S3" s="77" t="s">
        <v>6</v>
      </c>
      <c r="T3" s="81"/>
      <c r="U3" s="82"/>
      <c r="V3" s="83"/>
      <c r="W3" s="88" t="s">
        <v>7</v>
      </c>
      <c r="X3" s="85"/>
      <c r="Y3" s="86"/>
      <c r="Z3" s="86"/>
      <c r="AA3" s="84" t="s">
        <v>8</v>
      </c>
      <c r="AB3" s="85"/>
      <c r="AC3" s="86"/>
      <c r="AD3" s="87"/>
      <c r="AE3" s="84" t="s">
        <v>19</v>
      </c>
      <c r="AF3" s="85"/>
      <c r="AG3" s="86"/>
      <c r="AH3" s="87"/>
      <c r="AI3" s="77" t="s">
        <v>5</v>
      </c>
      <c r="AJ3" s="81"/>
      <c r="AK3" s="82"/>
      <c r="AL3" s="82"/>
      <c r="AM3" s="83"/>
      <c r="AN3" s="73"/>
      <c r="AO3" s="74"/>
      <c r="AP3" s="75"/>
      <c r="AQ3" s="75"/>
      <c r="AR3" s="76"/>
      <c r="AS3" s="91"/>
      <c r="AT3" s="92"/>
      <c r="AU3" s="9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6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440</v>
      </c>
      <c r="L5" s="28">
        <v>1423.4</v>
      </c>
      <c r="M5" s="31">
        <f>L5/K5*10</f>
        <v>32.35</v>
      </c>
      <c r="N5" s="10">
        <f aca="true" t="shared" si="0" ref="N5:O8">B5+F5+J5</f>
        <v>440</v>
      </c>
      <c r="O5" s="11">
        <f t="shared" si="0"/>
        <v>440</v>
      </c>
      <c r="P5" s="12">
        <f>O5/N5*100</f>
        <v>100</v>
      </c>
      <c r="Q5" s="28">
        <f>D5+H5+L5</f>
        <v>1423.4</v>
      </c>
      <c r="R5" s="29">
        <f>Q5/O5*10</f>
        <v>32.35</v>
      </c>
      <c r="S5" s="10">
        <v>184</v>
      </c>
      <c r="T5" s="11">
        <v>184</v>
      </c>
      <c r="U5" s="28">
        <v>639.6</v>
      </c>
      <c r="V5" s="29">
        <f>U5/T5*10</f>
        <v>34.76086956521739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473</v>
      </c>
      <c r="AC5" s="28">
        <v>1155.2</v>
      </c>
      <c r="AD5" s="31">
        <f>AC5/AB5*10</f>
        <v>24.422832980972515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1363</v>
      </c>
      <c r="AK5" s="12">
        <f>AJ5/AI5*100</f>
        <v>95.71629213483146</v>
      </c>
      <c r="AL5" s="28">
        <f>U5+Y5+AC5+AG5</f>
        <v>3298</v>
      </c>
      <c r="AM5" s="29">
        <f>AL5/AJ5*10</f>
        <v>24.196625091709464</v>
      </c>
      <c r="AN5" s="10">
        <f aca="true" t="shared" si="2" ref="AN5:AO9">N5+AI5</f>
        <v>1864</v>
      </c>
      <c r="AO5" s="11">
        <f t="shared" si="2"/>
        <v>1803</v>
      </c>
      <c r="AP5" s="12">
        <f>AO5/AN5*100</f>
        <v>96.72746781115879</v>
      </c>
      <c r="AQ5" s="28">
        <f>Q5+AL5</f>
        <v>4721.4</v>
      </c>
      <c r="AR5" s="29">
        <f>AQ5/AO5*10</f>
        <v>26.186356073211314</v>
      </c>
      <c r="AS5" s="10">
        <v>3</v>
      </c>
      <c r="AT5" s="11">
        <v>2</v>
      </c>
      <c r="AU5" s="35">
        <v>2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200</v>
      </c>
      <c r="U6" s="30">
        <v>280</v>
      </c>
      <c r="V6" s="29">
        <f>U6/T6*10</f>
        <v>14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473</v>
      </c>
      <c r="AC6" s="30">
        <v>1320.65</v>
      </c>
      <c r="AD6" s="31">
        <f>AC6/AB6*10</f>
        <v>27.920718816067655</v>
      </c>
      <c r="AE6" s="16"/>
      <c r="AF6" s="17"/>
      <c r="AG6" s="18"/>
      <c r="AH6" s="13"/>
      <c r="AI6" s="10">
        <f t="shared" si="1"/>
        <v>1200</v>
      </c>
      <c r="AJ6" s="11">
        <f t="shared" si="1"/>
        <v>1223</v>
      </c>
      <c r="AK6" s="12">
        <f>AJ6/AI6*100</f>
        <v>101.91666666666667</v>
      </c>
      <c r="AL6" s="28">
        <f>U6+Y6+AC6+AG6</f>
        <v>2960.65</v>
      </c>
      <c r="AM6" s="29">
        <f>AL6/AJ6*10</f>
        <v>24.208094848732628</v>
      </c>
      <c r="AN6" s="10">
        <f t="shared" si="2"/>
        <v>2125</v>
      </c>
      <c r="AO6" s="11">
        <f t="shared" si="2"/>
        <v>2148</v>
      </c>
      <c r="AP6" s="12">
        <f>AO6/AN6*100</f>
        <v>101.08235294117647</v>
      </c>
      <c r="AQ6" s="28">
        <f>Q6+AL6</f>
        <v>5396.25</v>
      </c>
      <c r="AR6" s="29">
        <f>AQ6/AO6*10</f>
        <v>25.122206703910614</v>
      </c>
      <c r="AS6" s="10">
        <v>3</v>
      </c>
      <c r="AT6" s="17">
        <v>3</v>
      </c>
      <c r="AU6" s="3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>
        <v>75</v>
      </c>
      <c r="D7" s="30">
        <v>149</v>
      </c>
      <c r="E7" s="31">
        <f>D7/C7*10</f>
        <v>19.866666666666667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165</v>
      </c>
      <c r="P7" s="12">
        <f>O7/N7*100</f>
        <v>173.6842105263158</v>
      </c>
      <c r="Q7" s="28">
        <f>D7+H7+L7</f>
        <v>457</v>
      </c>
      <c r="R7" s="29">
        <f>Q7/O7*10</f>
        <v>27.696969696969695</v>
      </c>
      <c r="S7" s="16"/>
      <c r="T7" s="17"/>
      <c r="U7" s="30"/>
      <c r="V7" s="29"/>
      <c r="W7" s="19">
        <v>508</v>
      </c>
      <c r="X7" s="17">
        <v>508</v>
      </c>
      <c r="Y7" s="30">
        <v>1765</v>
      </c>
      <c r="Z7" s="28">
        <f>Y7/X7*10</f>
        <v>34.74409448818898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508</v>
      </c>
      <c r="AK7" s="12">
        <f>AJ7/AI7*100</f>
        <v>100</v>
      </c>
      <c r="AL7" s="28">
        <f>U7+Y7+AC7+AG7</f>
        <v>1765</v>
      </c>
      <c r="AM7" s="29">
        <f>AL7/AJ7*10</f>
        <v>34.74409448818898</v>
      </c>
      <c r="AN7" s="10">
        <f t="shared" si="2"/>
        <v>603</v>
      </c>
      <c r="AO7" s="11">
        <f t="shared" si="2"/>
        <v>673</v>
      </c>
      <c r="AP7" s="12">
        <f>AO7/AN7*100</f>
        <v>111.60862354892205</v>
      </c>
      <c r="AQ7" s="28">
        <f>Q7+AL7</f>
        <v>2222</v>
      </c>
      <c r="AR7" s="29">
        <f>AQ7/AO7*10</f>
        <v>33.01634472511144</v>
      </c>
      <c r="AS7" s="10">
        <v>3</v>
      </c>
      <c r="AT7" s="17">
        <v>2</v>
      </c>
      <c r="AU7" s="3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2"/>
      <c r="C8" s="53">
        <v>46</v>
      </c>
      <c r="D8" s="54">
        <v>138</v>
      </c>
      <c r="E8" s="55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180</v>
      </c>
      <c r="AC8" s="32">
        <v>381</v>
      </c>
      <c r="AD8" s="49">
        <f>AC8/AB8*10</f>
        <v>21.166666666666668</v>
      </c>
      <c r="AE8" s="20"/>
      <c r="AF8" s="21"/>
      <c r="AG8" s="22"/>
      <c r="AH8" s="23"/>
      <c r="AI8" s="20">
        <f t="shared" si="1"/>
        <v>300</v>
      </c>
      <c r="AJ8" s="21">
        <f t="shared" si="1"/>
        <v>300</v>
      </c>
      <c r="AK8" s="22">
        <f>AJ8/AI8*100</f>
        <v>100</v>
      </c>
      <c r="AL8" s="32">
        <f>U8+Y8+AC8+AG8</f>
        <v>617</v>
      </c>
      <c r="AM8" s="33">
        <f>AL8/AJ8*10</f>
        <v>20.566666666666666</v>
      </c>
      <c r="AN8" s="20">
        <f t="shared" si="2"/>
        <v>300</v>
      </c>
      <c r="AO8" s="21">
        <f t="shared" si="2"/>
        <v>346</v>
      </c>
      <c r="AP8" s="22">
        <f>AO8/AN8*100</f>
        <v>115.33333333333333</v>
      </c>
      <c r="AQ8" s="32">
        <f>Q8+AL8</f>
        <v>755</v>
      </c>
      <c r="AR8" s="33">
        <f>AQ8/AO8*10</f>
        <v>21.820809248554912</v>
      </c>
      <c r="AS8" s="20">
        <v>1</v>
      </c>
      <c r="AT8" s="37">
        <v>1</v>
      </c>
      <c r="AU8" s="36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146</v>
      </c>
      <c r="D9" s="40">
        <f>SUM(D5:D8)</f>
        <v>382.6</v>
      </c>
      <c r="E9" s="44">
        <f>D9/C9*10</f>
        <v>26.205479452054796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1370</v>
      </c>
      <c r="L9" s="40">
        <f>SUM(L5:L8)</f>
        <v>3858.4</v>
      </c>
      <c r="M9" s="44">
        <f>L9/K9*10</f>
        <v>28.16350364963504</v>
      </c>
      <c r="N9" s="40">
        <f>SUM(N5:N8)</f>
        <v>1460</v>
      </c>
      <c r="O9" s="51">
        <f>SUM(O5:O8)</f>
        <v>1576</v>
      </c>
      <c r="P9" s="42">
        <f>O9/N9*100</f>
        <v>107.94520547945206</v>
      </c>
      <c r="Q9" s="43">
        <f>SUM(Q5:Q8)</f>
        <v>4454</v>
      </c>
      <c r="R9" s="44">
        <f>Q9/O9*10</f>
        <v>28.261421319796955</v>
      </c>
      <c r="S9" s="39">
        <f>SUM(S5:S8)</f>
        <v>504</v>
      </c>
      <c r="T9" s="51">
        <f>SUM(T5:T8)</f>
        <v>504</v>
      </c>
      <c r="U9" s="50">
        <f>SUM(U5:U8)</f>
        <v>1155.6</v>
      </c>
      <c r="V9" s="44">
        <f>U9/T9*10</f>
        <v>22.928571428571427</v>
      </c>
      <c r="W9" s="39">
        <f>SUM(W5:W8)</f>
        <v>1764</v>
      </c>
      <c r="X9" s="51">
        <f>SUM(X5:X8)</f>
        <v>1764</v>
      </c>
      <c r="Y9" s="50">
        <f>SUM(Y5:Y8)</f>
        <v>4628.2</v>
      </c>
      <c r="Z9" s="44">
        <f>Y9/X9*10</f>
        <v>26.236961451247165</v>
      </c>
      <c r="AA9" s="39">
        <f>SUM(AA5:AA8)</f>
        <v>1159</v>
      </c>
      <c r="AB9" s="51">
        <f>SUM(AB5:AB8)</f>
        <v>1126</v>
      </c>
      <c r="AC9" s="50">
        <f>SUM(AC5:AC8)</f>
        <v>2856.8500000000004</v>
      </c>
      <c r="AD9" s="44">
        <f>AC9/AB9*10</f>
        <v>25.371669626998226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3394</v>
      </c>
      <c r="AK9" s="42">
        <f>AJ9/AI9*100</f>
        <v>98.89277389277389</v>
      </c>
      <c r="AL9" s="43">
        <f>U9+Y9+AC9+AG9</f>
        <v>8640.65</v>
      </c>
      <c r="AM9" s="44">
        <f>AL9/AJ9*10</f>
        <v>25.458603417796112</v>
      </c>
      <c r="AN9" s="39">
        <f t="shared" si="2"/>
        <v>4892</v>
      </c>
      <c r="AO9" s="51">
        <f t="shared" si="2"/>
        <v>4970</v>
      </c>
      <c r="AP9" s="42">
        <f>AO9/AN9*100</f>
        <v>101.59443990188062</v>
      </c>
      <c r="AQ9" s="43">
        <f>Q9+AL9</f>
        <v>13094.65</v>
      </c>
      <c r="AR9" s="43">
        <f>AQ9/AO9*10</f>
        <v>26.347384305835007</v>
      </c>
      <c r="AS9" s="39">
        <f>SUM(AS5:AS8)</f>
        <v>10</v>
      </c>
      <c r="AT9" s="40">
        <f>SUM(AT5:AT8)</f>
        <v>8</v>
      </c>
      <c r="AU9" s="46">
        <f>SUM(AU5:AU8)</f>
        <v>2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6"/>
    </row>
  </sheetData>
  <sheetProtection/>
  <mergeCells count="15">
    <mergeCell ref="AA3:AD3"/>
    <mergeCell ref="W3:Z3"/>
    <mergeCell ref="AS2:AU3"/>
    <mergeCell ref="AE3:AH3"/>
    <mergeCell ref="AI3:AM3"/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</mergeCells>
  <printOptions/>
  <pageMargins left="0.31496062992125984" right="0.35433070866141736" top="0.984251968503937" bottom="0.984251968503937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2015-10-14T05:47:54Z</dcterms:modified>
  <cp:category/>
  <cp:version/>
  <cp:contentType/>
  <cp:contentStatus/>
</cp:coreProperties>
</file>