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1.10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<sst xmlns="http://schemas.openxmlformats.org/spreadsheetml/2006/main" count="163" uniqueCount="40">
  <si>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</si>
  <si>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</si>
  <si>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</si>
  <si>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</si>
  <si>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</si>
  <si>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</si>
  <si>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</si>
  <si>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</si>
  <si>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</si>
  <si>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</si>
  <si>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</si>
  <si>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</si>
  <si>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</si>
  <si>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</si>
  <si>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</si>
  <si>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</si>
  <si>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</si>
  <si>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</si>
  <si>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</si>
  <si>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</si>
  <si>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</si>
  <si>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</si>
  <si>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</si>
  <si>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</si>
  <si>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</si>
  <si>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</si>
  <si>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</si>
  <si>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</si>
  <si>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</si>
  <si>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</si>
  <si>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</si>
  <si>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</si>
  <si>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</si>
  <si>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</si>
  <si>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</si>
  <si>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</si>
  <si>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</si>
  <si>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</si>
  <si>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</si>
  <si>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21.10.2015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</si>
</sst>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2" fontId="0" fillId="32" borderId="18" xfId="0" applyNumberForma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172" fontId="0" fillId="32" borderId="24" xfId="0" applyNumberFormat="1" applyFill="1" applyBorder="1" applyAlignment="1">
      <alignment horizontal="center" vertical="center" wrapText="1"/>
    </xf>
    <xf numFmtId="172" fontId="0" fillId="32" borderId="23" xfId="0" applyNumberForma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2" fontId="0" fillId="32" borderId="31" xfId="0" applyNumberForma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 wrapText="1"/>
    </xf>
    <xf numFmtId="172" fontId="5" fillId="32" borderId="18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2" fontId="5" fillId="32" borderId="24" xfId="0" applyNumberFormat="1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72" fontId="5" fillId="0" borderId="43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7" t="s">
        <v>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5"/>
      <c r="V1" s="145"/>
      <c r="W1" s="145"/>
    </row>
    <row r="2" spans="1:25" ht="42.75" customHeight="1" thickBot="1">
      <c r="A2" s="134" t="s">
        <v>1</v>
      </c>
      <c r="B2" s="141" t="s">
        <v>2</v>
      </c>
      <c r="C2" s="142"/>
      <c r="D2" s="143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4" t="s">
        <v>22</v>
      </c>
      <c r="V2" s="134" t="s">
        <v>8</v>
      </c>
      <c r="W2" s="152" t="s">
        <v>9</v>
      </c>
      <c r="X2" s="137" t="s">
        <v>19</v>
      </c>
      <c r="Y2" s="138"/>
    </row>
    <row r="3" spans="1:25" ht="42.75" customHeight="1" thickBot="1">
      <c r="A3" s="135"/>
      <c r="B3" s="144"/>
      <c r="C3" s="145"/>
      <c r="D3" s="146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35"/>
      <c r="V3" s="135"/>
      <c r="W3" s="153"/>
      <c r="X3" s="139"/>
      <c r="Y3" s="140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I3:L3"/>
    <mergeCell ref="M3:P3"/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7" t="s">
        <v>24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5"/>
      <c r="V1" s="145"/>
      <c r="W1" s="145"/>
    </row>
    <row r="2" spans="1:25" ht="42.75" customHeight="1" thickBot="1">
      <c r="A2" s="134" t="s">
        <v>1</v>
      </c>
      <c r="B2" s="141" t="s">
        <v>2</v>
      </c>
      <c r="C2" s="142"/>
      <c r="D2" s="143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4" t="s">
        <v>22</v>
      </c>
      <c r="V2" s="134" t="s">
        <v>8</v>
      </c>
      <c r="W2" s="152" t="s">
        <v>9</v>
      </c>
      <c r="X2" s="137" t="s">
        <v>19</v>
      </c>
      <c r="Y2" s="138"/>
    </row>
    <row r="3" spans="1:25" ht="42.75" customHeight="1" thickBot="1">
      <c r="A3" s="135"/>
      <c r="B3" s="144"/>
      <c r="C3" s="145"/>
      <c r="D3" s="146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35"/>
      <c r="V3" s="135"/>
      <c r="W3" s="153"/>
      <c r="X3" s="139"/>
      <c r="Y3" s="140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7" t="s">
        <v>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5"/>
      <c r="V1" s="145"/>
      <c r="W1" s="145"/>
    </row>
    <row r="2" spans="1:25" ht="42.75" customHeight="1" thickBot="1">
      <c r="A2" s="134" t="s">
        <v>1</v>
      </c>
      <c r="B2" s="141" t="s">
        <v>2</v>
      </c>
      <c r="C2" s="142"/>
      <c r="D2" s="143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4" t="s">
        <v>22</v>
      </c>
      <c r="V2" s="134" t="s">
        <v>8</v>
      </c>
      <c r="W2" s="152" t="s">
        <v>9</v>
      </c>
      <c r="X2" s="137" t="s">
        <v>19</v>
      </c>
      <c r="Y2" s="138"/>
    </row>
    <row r="3" spans="1:25" ht="42.75" customHeight="1" thickBot="1">
      <c r="A3" s="135"/>
      <c r="B3" s="144"/>
      <c r="C3" s="145"/>
      <c r="D3" s="146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35"/>
      <c r="V3" s="135"/>
      <c r="W3" s="153"/>
      <c r="X3" s="139"/>
      <c r="Y3" s="140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E1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47" t="s">
        <v>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5"/>
      <c r="AB1" s="145"/>
      <c r="AC1" s="145"/>
      <c r="AD1" s="145"/>
      <c r="AE1" s="145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34" t="s">
        <v>29</v>
      </c>
      <c r="AB2" s="134" t="s">
        <v>8</v>
      </c>
      <c r="AC2" s="134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35"/>
      <c r="AB3" s="135"/>
      <c r="AC3" s="135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36"/>
      <c r="AB4" s="136"/>
      <c r="AC4" s="136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>
        <v>122</v>
      </c>
      <c r="G5" s="117">
        <f>F5*100/E5</f>
        <v>100</v>
      </c>
      <c r="H5" s="118">
        <v>1410</v>
      </c>
      <c r="I5" s="119">
        <f>H5/F5*10</f>
        <v>115.57377049180329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9055</v>
      </c>
      <c r="T5" s="67">
        <f aca="true" t="shared" si="5" ref="T5:T10">S5/R5*100</f>
        <v>167.6851851851852</v>
      </c>
      <c r="U5" s="64">
        <f aca="true" t="shared" si="6" ref="U5:U10">S5*0.18</f>
        <v>1629.8999999999999</v>
      </c>
      <c r="V5" s="65"/>
      <c r="W5" s="66"/>
      <c r="X5" s="67"/>
      <c r="Y5" s="64"/>
      <c r="Z5" s="68">
        <f aca="true" t="shared" si="7" ref="Z5:Z10">(K5+O5+S5+W5)/(J5+N5+R5+V5)*100</f>
        <v>146.48412392338346</v>
      </c>
      <c r="AA5" s="68">
        <f>M5+Q5+U5+Y5</f>
        <v>6198</v>
      </c>
      <c r="AB5" s="69">
        <v>1646</v>
      </c>
      <c r="AC5" s="70">
        <f>AA5/AB5*10</f>
        <v>37.65492102065614</v>
      </c>
      <c r="AD5" s="65">
        <v>780</v>
      </c>
      <c r="AE5" s="64">
        <f aca="true" t="shared" si="8" ref="AE5:AE10">AD5*0.22</f>
        <v>171.6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150</v>
      </c>
      <c r="G6" s="120">
        <f>F6*100/E6</f>
        <v>100</v>
      </c>
      <c r="H6" s="121">
        <v>5500</v>
      </c>
      <c r="I6" s="122">
        <f>H6/F6*10</f>
        <v>366.66666666666663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8700</v>
      </c>
      <c r="T6" s="67">
        <f t="shared" si="5"/>
        <v>104.5045045045045</v>
      </c>
      <c r="U6" s="64">
        <f t="shared" si="6"/>
        <v>1566</v>
      </c>
      <c r="V6" s="72"/>
      <c r="W6" s="73"/>
      <c r="X6" s="67"/>
      <c r="Y6" s="64"/>
      <c r="Z6" s="68">
        <f t="shared" si="7"/>
        <v>114.10009182736457</v>
      </c>
      <c r="AA6" s="68">
        <f>M6+Q6+U6+Y6</f>
        <v>6931.27</v>
      </c>
      <c r="AB6" s="74">
        <v>2000</v>
      </c>
      <c r="AC6" s="70">
        <f>AA6/AB6*10</f>
        <v>34.65635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792</v>
      </c>
      <c r="D7" s="103">
        <f t="shared" si="0"/>
        <v>37.714285714285715</v>
      </c>
      <c r="E7" s="72">
        <v>200</v>
      </c>
      <c r="F7" s="73">
        <v>122</v>
      </c>
      <c r="G7" s="120">
        <f>F7*100/E7</f>
        <v>61</v>
      </c>
      <c r="H7" s="121">
        <v>1000</v>
      </c>
      <c r="I7" s="122">
        <f>H7/F7*10</f>
        <v>81.96721311475409</v>
      </c>
      <c r="J7" s="88">
        <v>500</v>
      </c>
      <c r="K7" s="71">
        <v>588</v>
      </c>
      <c r="L7" s="67">
        <f t="shared" si="1"/>
        <v>117.6</v>
      </c>
      <c r="M7" s="64">
        <f t="shared" si="2"/>
        <v>264.6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4190</v>
      </c>
      <c r="T7" s="67">
        <f t="shared" si="5"/>
        <v>83.8</v>
      </c>
      <c r="U7" s="64">
        <f t="shared" si="6"/>
        <v>754.1999999999999</v>
      </c>
      <c r="V7" s="88"/>
      <c r="W7" s="71"/>
      <c r="X7" s="105"/>
      <c r="Y7" s="103"/>
      <c r="Z7" s="68">
        <f t="shared" si="7"/>
        <v>56.21176470588235</v>
      </c>
      <c r="AA7" s="106">
        <f>M7+Q7+U7+Y7</f>
        <v>1018.8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3061</v>
      </c>
      <c r="D8" s="64">
        <f t="shared" si="0"/>
        <v>76.525</v>
      </c>
      <c r="E8" s="72">
        <v>547</v>
      </c>
      <c r="F8" s="73">
        <v>547</v>
      </c>
      <c r="G8" s="120">
        <f>F8*100/E8</f>
        <v>100</v>
      </c>
      <c r="H8" s="121">
        <v>14957</v>
      </c>
      <c r="I8" s="122">
        <f>H8/F8*10</f>
        <v>273.43692870201096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14021</v>
      </c>
      <c r="T8" s="67">
        <f t="shared" si="5"/>
        <v>132.96348980559506</v>
      </c>
      <c r="U8" s="64">
        <f t="shared" si="6"/>
        <v>2523.7799999999997</v>
      </c>
      <c r="V8" s="72">
        <v>300</v>
      </c>
      <c r="W8" s="73">
        <v>293</v>
      </c>
      <c r="X8" s="67">
        <f>W8/V8*100</f>
        <v>97.66666666666667</v>
      </c>
      <c r="Y8" s="64">
        <f>W8*0.85</f>
        <v>249.04999999999998</v>
      </c>
      <c r="Z8" s="68">
        <f t="shared" si="7"/>
        <v>114.23105590062113</v>
      </c>
      <c r="AA8" s="68">
        <f>M8+Q8+U8+Y8</f>
        <v>5616.04</v>
      </c>
      <c r="AB8" s="74">
        <v>1961</v>
      </c>
      <c r="AC8" s="70">
        <f>AA8/AB8*10</f>
        <v>28.638653748087712</v>
      </c>
      <c r="AD8" s="72">
        <v>418</v>
      </c>
      <c r="AE8" s="64">
        <f t="shared" si="8"/>
        <v>91.96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12677</v>
      </c>
      <c r="D10" s="92">
        <f t="shared" si="0"/>
        <v>83.40131578947368</v>
      </c>
      <c r="E10" s="90">
        <f>SUM(E5:E9)</f>
        <v>1019</v>
      </c>
      <c r="F10" s="91">
        <f>SUM(F5:F9)</f>
        <v>941</v>
      </c>
      <c r="G10" s="99">
        <f>F10*100/E10</f>
        <v>92.34543670264965</v>
      </c>
      <c r="H10" s="126">
        <f>SUM(H5:H9)</f>
        <v>22867</v>
      </c>
      <c r="I10" s="127">
        <f>H10/F10*10</f>
        <v>243.00743889479278</v>
      </c>
      <c r="J10" s="98">
        <f>SUM(J5:J9)</f>
        <v>4733</v>
      </c>
      <c r="K10" s="91">
        <f>SUM(K5:K9)</f>
        <v>4600</v>
      </c>
      <c r="L10" s="93">
        <f t="shared" si="1"/>
        <v>97.18994295372913</v>
      </c>
      <c r="M10" s="93">
        <f t="shared" si="2"/>
        <v>2070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42989</v>
      </c>
      <c r="T10" s="93">
        <f t="shared" si="5"/>
        <v>123.99480819152005</v>
      </c>
      <c r="U10" s="92">
        <f t="shared" si="6"/>
        <v>7738.0199999999995</v>
      </c>
      <c r="V10" s="90">
        <f>SUM(V5:V9)</f>
        <v>300</v>
      </c>
      <c r="W10" s="101">
        <f>SUM(W8:W9)</f>
        <v>293</v>
      </c>
      <c r="X10" s="93">
        <f>SUM(X8:X9)</f>
        <v>97.66666666666667</v>
      </c>
      <c r="Y10" s="92">
        <f>W10*0.85</f>
        <v>249.04999999999998</v>
      </c>
      <c r="Z10" s="94">
        <f t="shared" si="7"/>
        <v>116.78197298039575</v>
      </c>
      <c r="AA10" s="96">
        <f>SUM(AA5:AA9)</f>
        <v>23309.23</v>
      </c>
      <c r="AB10" s="100">
        <f>SUM(AB5:AB9)</f>
        <v>6537</v>
      </c>
      <c r="AC10" s="128">
        <f>AA10/AB10*10</f>
        <v>35.65738106164907</v>
      </c>
      <c r="AD10" s="129">
        <f>SUM(AD5:AD9)</f>
        <v>2138</v>
      </c>
      <c r="AE10" s="127">
        <f t="shared" si="8"/>
        <v>470.36</v>
      </c>
    </row>
    <row r="14" ht="12" customHeight="1"/>
  </sheetData>
  <sheetProtection/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2015-07-03T07:10:07Z</cp:lastPrinted>
  <dcterms:created xsi:type="dcterms:W3CDTF">2014-04-14T08:12:46Z</dcterms:created>
  <dcterms:modified xsi:type="dcterms:W3CDTF">2015-10-21T16:11:01Z</dcterms:modified>
  <cp:category/>
  <cp:version/>
  <cp:contentType/>
  <cp:contentStatus/>
</cp:coreProperties>
</file>