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6.11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<sst xmlns="http://schemas.openxmlformats.org/spreadsheetml/2006/main" count="24" uniqueCount="23">
  <si>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</si>
  <si>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</si>
  <si>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</si>
  <si>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</si>
  <si>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</si>
  <si>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</si>
  <si>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</si>
  <si>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</si>
  <si>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</si>
  <si>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</si>
  <si>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</si>
  <si>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</si>
  <si>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</si>
  <si>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</si>
  <si>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</si>
  <si>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</si>
  <si>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</si>
  <si>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</si>
  <si>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</si>
  <si>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</si>
  <si>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</si>
  <si>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</si>
  <si>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Производство молока в сельскохозяйственных организациях  Лотошинского муниципального района на 26 ноября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</si>
</sst>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2" fontId="5" fillId="33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s="5" customFormat="1" ht="75.75" customHeight="1" thickBot="1">
      <c r="A2" s="6" t="s">
        <v>19</v>
      </c>
      <c r="B2" s="7" t="s">
        <v>0</v>
      </c>
      <c r="C2" s="7" t="s">
        <v>7</v>
      </c>
      <c r="D2" s="7" t="s">
        <v>18</v>
      </c>
      <c r="E2" s="7" t="s">
        <v>9</v>
      </c>
      <c r="F2" s="7" t="s">
        <v>10</v>
      </c>
      <c r="G2" s="7" t="s">
        <v>17</v>
      </c>
      <c r="H2" s="7" t="s">
        <v>1</v>
      </c>
      <c r="I2" s="7" t="s">
        <v>8</v>
      </c>
      <c r="J2" s="7" t="s">
        <v>2</v>
      </c>
      <c r="K2" s="7" t="s">
        <v>11</v>
      </c>
      <c r="L2" s="7" t="s">
        <v>12</v>
      </c>
      <c r="M2" s="7" t="s">
        <v>13</v>
      </c>
      <c r="N2" s="7" t="s">
        <v>2</v>
      </c>
      <c r="O2" s="8" t="s">
        <v>14</v>
      </c>
      <c r="P2" s="9" t="s">
        <v>5</v>
      </c>
    </row>
    <row r="3" spans="1:16" s="4" customFormat="1" ht="51.75" customHeight="1">
      <c r="A3" s="17" t="s">
        <v>20</v>
      </c>
      <c r="B3" s="13">
        <v>1000</v>
      </c>
      <c r="C3" s="14">
        <v>1140</v>
      </c>
      <c r="D3" s="14">
        <f>B3-C3</f>
        <v>-140</v>
      </c>
      <c r="E3" s="14">
        <v>13648</v>
      </c>
      <c r="F3" s="14">
        <v>12646</v>
      </c>
      <c r="G3" s="14">
        <f>E3-F3</f>
        <v>1002</v>
      </c>
      <c r="H3" s="15">
        <f>E3/B3</f>
        <v>13.648</v>
      </c>
      <c r="I3" s="14">
        <v>11.1</v>
      </c>
      <c r="J3" s="15">
        <f>H3-I3</f>
        <v>2.548</v>
      </c>
      <c r="K3" s="14">
        <v>467</v>
      </c>
      <c r="L3" s="14">
        <v>13181</v>
      </c>
      <c r="M3" s="14">
        <v>12294</v>
      </c>
      <c r="N3" s="14">
        <f aca="true" t="shared" si="0" ref="N3:N8">L3-M3</f>
        <v>887</v>
      </c>
      <c r="O3" s="16">
        <f>L3*P3/3.4</f>
        <v>16282.411764705885</v>
      </c>
      <c r="P3" s="27">
        <v>4.2</v>
      </c>
    </row>
    <row r="4" spans="1:16" s="4" customFormat="1" ht="51.75" customHeight="1">
      <c r="A4" s="18" t="s">
        <v>21</v>
      </c>
      <c r="B4" s="12">
        <v>1200</v>
      </c>
      <c r="C4" s="1">
        <v>1267</v>
      </c>
      <c r="D4" s="1">
        <f>B4-C4</f>
        <v>-67</v>
      </c>
      <c r="E4" s="1">
        <v>25123</v>
      </c>
      <c r="F4" s="1">
        <v>20351</v>
      </c>
      <c r="G4" s="1">
        <f>E4-F4</f>
        <v>4772</v>
      </c>
      <c r="H4" s="2">
        <f>E4/B4</f>
        <v>20.935833333333335</v>
      </c>
      <c r="I4" s="1">
        <v>16.1</v>
      </c>
      <c r="J4" s="2">
        <f>H4-I4</f>
        <v>4.835833333333333</v>
      </c>
      <c r="K4" s="1">
        <v>1263</v>
      </c>
      <c r="L4" s="1">
        <v>23860</v>
      </c>
      <c r="M4" s="1">
        <v>19519</v>
      </c>
      <c r="N4" s="1">
        <f t="shared" si="0"/>
        <v>4341</v>
      </c>
      <c r="O4" s="3">
        <f>L4*P4/3.4</f>
        <v>29474.117647058825</v>
      </c>
      <c r="P4" s="28">
        <v>4.2</v>
      </c>
    </row>
    <row r="5" spans="1:16" s="4" customFormat="1" ht="33" customHeight="1">
      <c r="A5" s="18" t="s">
        <v>15</v>
      </c>
      <c r="B5" s="12">
        <v>900</v>
      </c>
      <c r="C5" s="1">
        <v>900</v>
      </c>
      <c r="D5" s="1">
        <f>B5-C5</f>
        <v>0</v>
      </c>
      <c r="E5" s="1">
        <v>12585</v>
      </c>
      <c r="F5" s="1">
        <v>12873</v>
      </c>
      <c r="G5" s="1">
        <f>E5-F5</f>
        <v>-288</v>
      </c>
      <c r="H5" s="2">
        <f>E5/B5</f>
        <v>13.983333333333333</v>
      </c>
      <c r="I5" s="1">
        <v>14.3</v>
      </c>
      <c r="J5" s="2">
        <f>H5-I5</f>
        <v>-0.3166666666666682</v>
      </c>
      <c r="K5" s="1">
        <v>644</v>
      </c>
      <c r="L5" s="1">
        <v>10616</v>
      </c>
      <c r="M5" s="1">
        <v>11878</v>
      </c>
      <c r="N5" s="1">
        <f t="shared" si="0"/>
        <v>-1262</v>
      </c>
      <c r="O5" s="3">
        <f>M5*P5/3.4</f>
        <v>14742.694117647057</v>
      </c>
      <c r="P5" s="28">
        <v>4.22</v>
      </c>
    </row>
    <row r="6" spans="1:16" s="4" customFormat="1" ht="33" customHeight="1">
      <c r="A6" s="19" t="s">
        <v>3</v>
      </c>
      <c r="B6" s="20"/>
      <c r="C6" s="10">
        <v>275</v>
      </c>
      <c r="D6" s="10">
        <f>B6-C6</f>
        <v>-275</v>
      </c>
      <c r="E6" s="10"/>
      <c r="F6" s="10">
        <v>4563</v>
      </c>
      <c r="G6" s="10">
        <f>E6-F6</f>
        <v>-4563</v>
      </c>
      <c r="H6" s="11"/>
      <c r="I6" s="10">
        <v>16.6</v>
      </c>
      <c r="J6" s="11">
        <f>H6-I6</f>
        <v>-16.6</v>
      </c>
      <c r="K6" s="10"/>
      <c r="L6" s="10"/>
      <c r="M6" s="10">
        <v>4335</v>
      </c>
      <c r="N6" s="10">
        <f t="shared" si="0"/>
        <v>-4335</v>
      </c>
      <c r="O6" s="11"/>
      <c r="P6" s="29"/>
    </row>
    <row r="7" spans="1:16" s="4" customFormat="1" ht="33" customHeight="1">
      <c r="A7" s="18" t="s">
        <v>16</v>
      </c>
      <c r="B7" s="12">
        <v>560</v>
      </c>
      <c r="C7" s="1">
        <v>560</v>
      </c>
      <c r="D7" s="1">
        <f>B7-C7</f>
        <v>0</v>
      </c>
      <c r="E7" s="1">
        <v>6877</v>
      </c>
      <c r="F7" s="1">
        <v>7027</v>
      </c>
      <c r="G7" s="1">
        <f>E7-F7</f>
        <v>-150</v>
      </c>
      <c r="H7" s="2">
        <f>E7/B7</f>
        <v>12.280357142857143</v>
      </c>
      <c r="I7" s="30">
        <v>12.5</v>
      </c>
      <c r="J7" s="2">
        <f>H7-I7</f>
        <v>-0.21964285714285658</v>
      </c>
      <c r="K7" s="1">
        <v>426</v>
      </c>
      <c r="L7" s="1">
        <v>6437</v>
      </c>
      <c r="M7" s="1">
        <v>6776</v>
      </c>
      <c r="N7" s="1">
        <f t="shared" si="0"/>
        <v>-339</v>
      </c>
      <c r="O7" s="3">
        <f>M7*P7/3.4</f>
        <v>7971.764705882353</v>
      </c>
      <c r="P7" s="28">
        <v>4</v>
      </c>
    </row>
    <row r="8" spans="1:16" s="4" customFormat="1" ht="33" customHeight="1" thickBot="1">
      <c r="A8" s="31" t="s">
        <v>6</v>
      </c>
      <c r="B8" s="32"/>
      <c r="C8" s="33"/>
      <c r="D8" s="32"/>
      <c r="E8" s="32"/>
      <c r="F8" s="32"/>
      <c r="G8" s="32"/>
      <c r="H8" s="34"/>
      <c r="I8" s="32"/>
      <c r="J8" s="34"/>
      <c r="K8" s="32"/>
      <c r="L8" s="32">
        <v>780</v>
      </c>
      <c r="M8" s="32"/>
      <c r="N8" s="32">
        <f t="shared" si="0"/>
        <v>780</v>
      </c>
      <c r="O8" s="32">
        <v>780</v>
      </c>
      <c r="P8" s="35"/>
    </row>
    <row r="9" spans="1:16" s="22" customFormat="1" ht="33" customHeight="1" thickBot="1">
      <c r="A9" s="21" t="s">
        <v>4</v>
      </c>
      <c r="B9" s="23">
        <f>SUM(B3:B7)</f>
        <v>3660</v>
      </c>
      <c r="C9" s="23">
        <f>SUM(C3:C8)</f>
        <v>4142</v>
      </c>
      <c r="D9" s="23">
        <f>B9-C9</f>
        <v>-482</v>
      </c>
      <c r="E9" s="23">
        <f>SUM(E3:E8)</f>
        <v>58233</v>
      </c>
      <c r="F9" s="23">
        <f>SUM(F3:F8)</f>
        <v>57460</v>
      </c>
      <c r="G9" s="23">
        <f>E9-F9</f>
        <v>773</v>
      </c>
      <c r="H9" s="24">
        <f>E9/B9</f>
        <v>15.910655737704918</v>
      </c>
      <c r="I9" s="23">
        <v>13.9</v>
      </c>
      <c r="J9" s="24">
        <f>H9-I9</f>
        <v>2.0106557377049175</v>
      </c>
      <c r="K9" s="23">
        <f>SUM(K3:K8)</f>
        <v>2800</v>
      </c>
      <c r="L9" s="23">
        <f>SUM(L3:L8)</f>
        <v>54874</v>
      </c>
      <c r="M9" s="23">
        <f>SUM(M3:M8)</f>
        <v>54802</v>
      </c>
      <c r="N9" s="23">
        <f>L9-M9</f>
        <v>72</v>
      </c>
      <c r="O9" s="26">
        <f>SUM(O3:O8)</f>
        <v>69250.98823529412</v>
      </c>
      <c r="P9" s="25">
        <v>4.3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2015-10-22T13:51:48Z</cp:lastPrinted>
  <dcterms:created xsi:type="dcterms:W3CDTF">2014-09-03T05:37:13Z</dcterms:created>
  <dcterms:modified xsi:type="dcterms:W3CDTF">2015-11-27T16:43:26Z</dcterms:modified>
  <cp:category/>
  <cp:version/>
  <cp:contentType/>
  <cp:contentStatus/>
</cp:coreProperties>
</file>