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1"/>
  </bookViews>
  <sheets>
    <sheet name="02.02.16" sheetId="1" r:id="rId1"/>
    <sheet name="03.02.16" sheetId="2" r:id="rId2"/>
  </sheets>
  <definedNames/>
  <calcPr fullCalcOnLoad="1"/>
</workbook>
</file>

<file path=xl/sharedStrings.xml><?xml version="1.0" encoding="utf-8"?>
<sst xmlns="http://schemas.openxmlformats.org/spreadsheetml/2006/main" count="46" uniqueCount="21">
  <si>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</si>
  <si>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</si>
  <si>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</si>
  <si>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</si>
  <si>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</si>
  <si>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</si>
  <si>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</si>
  <si>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</si>
  <si>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</si>
  <si>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</si>
  <si>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</si>
  <si>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</si>
  <si>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</si>
  <si>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</si>
  <si>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</si>
  <si>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</si>
  <si>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</si>
  <si>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</si>
  <si>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</si>
  <si>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 xml:space="preserve">Производство молока в сельскохозяйственных организациях  Лотошинского муниципального района на 3 февраля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</si>
  <si>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2 февраля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</si>
</sst>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="108" zoomScaleNormal="108" workbookViewId="0" topLeftCell="A1">
      <selection activeCell="F4" sqref="F4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8" s="12" customFormat="1" ht="75.75" customHeight="1" thickBot="1">
      <c r="A2" s="11" t="s">
        <v>8</v>
      </c>
      <c r="B2" s="9" t="s">
        <v>0</v>
      </c>
      <c r="C2" s="9" t="s">
        <v>14</v>
      </c>
      <c r="D2" s="9" t="s">
        <v>13</v>
      </c>
      <c r="E2" s="9" t="s">
        <v>2</v>
      </c>
      <c r="F2" s="9" t="s">
        <v>11</v>
      </c>
      <c r="G2" s="9" t="s">
        <v>13</v>
      </c>
      <c r="H2" s="9" t="s">
        <v>16</v>
      </c>
      <c r="I2" s="9" t="s">
        <v>17</v>
      </c>
      <c r="J2" s="9" t="s">
        <v>13</v>
      </c>
      <c r="K2" s="9" t="s">
        <v>3</v>
      </c>
      <c r="L2" s="9" t="s">
        <v>4</v>
      </c>
      <c r="M2" s="9" t="s">
        <v>12</v>
      </c>
      <c r="N2" s="9" t="s">
        <v>13</v>
      </c>
      <c r="O2" s="9" t="s">
        <v>5</v>
      </c>
      <c r="P2" s="10" t="s">
        <v>15</v>
      </c>
      <c r="R2" s="1"/>
    </row>
    <row r="3" spans="1:16" s="1" customFormat="1" ht="42.75" customHeight="1">
      <c r="A3" s="16" t="s">
        <v>9</v>
      </c>
      <c r="B3" s="19">
        <v>1000</v>
      </c>
      <c r="C3" s="19">
        <v>1110</v>
      </c>
      <c r="D3" s="19">
        <f aca="true" t="shared" si="0" ref="D3:D8">B3-C3</f>
        <v>-110</v>
      </c>
      <c r="E3" s="19">
        <v>12376</v>
      </c>
      <c r="F3" s="19">
        <v>13893</v>
      </c>
      <c r="G3" s="19">
        <f>E3-F3</f>
        <v>-1517</v>
      </c>
      <c r="H3" s="20">
        <f>E3/B3</f>
        <v>12.376</v>
      </c>
      <c r="I3" s="20">
        <f aca="true" t="shared" si="1" ref="I3:I8">F3/C3</f>
        <v>12.516216216216216</v>
      </c>
      <c r="J3" s="20">
        <f aca="true" t="shared" si="2" ref="J3:J8">H3-I3</f>
        <v>-0.14021621621621705</v>
      </c>
      <c r="K3" s="19">
        <v>424</v>
      </c>
      <c r="L3" s="19">
        <v>11952</v>
      </c>
      <c r="M3" s="19">
        <v>13603</v>
      </c>
      <c r="N3" s="19">
        <f aca="true" t="shared" si="3" ref="N3:N8">L3-M3</f>
        <v>-1651</v>
      </c>
      <c r="O3" s="21">
        <f>L3*P3/3.4</f>
        <v>14764.235294117649</v>
      </c>
      <c r="P3" s="22">
        <v>4.2</v>
      </c>
    </row>
    <row r="4" spans="1:16" s="1" customFormat="1" ht="42.75" customHeight="1">
      <c r="A4" s="17" t="s">
        <v>10</v>
      </c>
      <c r="B4" s="3">
        <v>1200</v>
      </c>
      <c r="C4" s="3">
        <v>1300</v>
      </c>
      <c r="D4" s="3">
        <f t="shared" si="0"/>
        <v>-100</v>
      </c>
      <c r="E4" s="3">
        <v>26790</v>
      </c>
      <c r="F4" s="3">
        <v>19978</v>
      </c>
      <c r="G4" s="3">
        <f>E4-F4</f>
        <v>6812</v>
      </c>
      <c r="H4" s="4">
        <f>E4/B4</f>
        <v>22.325</v>
      </c>
      <c r="I4" s="4">
        <f t="shared" si="1"/>
        <v>15.367692307692307</v>
      </c>
      <c r="J4" s="4">
        <f t="shared" si="2"/>
        <v>6.957307692307692</v>
      </c>
      <c r="K4" s="3">
        <v>1035</v>
      </c>
      <c r="L4" s="3">
        <v>25755</v>
      </c>
      <c r="M4" s="3">
        <v>19000</v>
      </c>
      <c r="N4" s="3">
        <f t="shared" si="3"/>
        <v>6755</v>
      </c>
      <c r="O4" s="5">
        <f>L4*P4/3.4</f>
        <v>30300</v>
      </c>
      <c r="P4" s="23">
        <v>4</v>
      </c>
    </row>
    <row r="5" spans="1:16" s="1" customFormat="1" ht="42.75" customHeight="1">
      <c r="A5" s="17" t="s">
        <v>6</v>
      </c>
      <c r="B5" s="3">
        <v>900</v>
      </c>
      <c r="C5" s="3">
        <v>900</v>
      </c>
      <c r="D5" s="3">
        <f t="shared" si="0"/>
        <v>0</v>
      </c>
      <c r="E5" s="3">
        <v>14101</v>
      </c>
      <c r="F5" s="3">
        <v>13490</v>
      </c>
      <c r="G5" s="3">
        <f>E5-F5</f>
        <v>611</v>
      </c>
      <c r="H5" s="4">
        <f>E5/B5</f>
        <v>15.667777777777777</v>
      </c>
      <c r="I5" s="4">
        <f t="shared" si="1"/>
        <v>14.988888888888889</v>
      </c>
      <c r="J5" s="4">
        <f t="shared" si="2"/>
        <v>0.6788888888888884</v>
      </c>
      <c r="K5" s="3">
        <v>985</v>
      </c>
      <c r="L5" s="3">
        <v>12380</v>
      </c>
      <c r="M5" s="3">
        <v>12627</v>
      </c>
      <c r="N5" s="3">
        <f t="shared" si="3"/>
        <v>-247</v>
      </c>
      <c r="O5" s="5">
        <f>L5*P5/3.4</f>
        <v>14564.705882352942</v>
      </c>
      <c r="P5" s="23">
        <v>4</v>
      </c>
    </row>
    <row r="6" spans="1:16" s="1" customFormat="1" ht="42.75" customHeight="1">
      <c r="A6" s="17" t="s">
        <v>7</v>
      </c>
      <c r="B6" s="3">
        <v>560</v>
      </c>
      <c r="C6" s="3">
        <v>560</v>
      </c>
      <c r="D6" s="3">
        <f t="shared" si="0"/>
        <v>0</v>
      </c>
      <c r="E6" s="3">
        <v>7444</v>
      </c>
      <c r="F6" s="3">
        <v>7222</v>
      </c>
      <c r="G6" s="3">
        <f>E6-F6</f>
        <v>222</v>
      </c>
      <c r="H6" s="4">
        <f>E6/B6</f>
        <v>13.292857142857143</v>
      </c>
      <c r="I6" s="4">
        <f t="shared" si="1"/>
        <v>12.896428571428572</v>
      </c>
      <c r="J6" s="4">
        <f t="shared" si="2"/>
        <v>0.39642857142857046</v>
      </c>
      <c r="K6" s="3">
        <v>543</v>
      </c>
      <c r="L6" s="3">
        <v>6886</v>
      </c>
      <c r="M6" s="3">
        <v>6950</v>
      </c>
      <c r="N6" s="3">
        <f t="shared" si="3"/>
        <v>-64</v>
      </c>
      <c r="O6" s="5">
        <f>L6*P6/3.4</f>
        <v>8101.176470588235</v>
      </c>
      <c r="P6" s="23">
        <v>4</v>
      </c>
    </row>
    <row r="7" spans="1:16" s="1" customFormat="1" ht="42.75" customHeight="1" thickBot="1">
      <c r="A7" s="18" t="s">
        <v>18</v>
      </c>
      <c r="B7" s="13"/>
      <c r="C7" s="13"/>
      <c r="D7" s="13"/>
      <c r="E7" s="13"/>
      <c r="F7" s="13"/>
      <c r="G7" s="13"/>
      <c r="H7" s="14"/>
      <c r="I7" s="14"/>
      <c r="J7" s="14"/>
      <c r="K7" s="13"/>
      <c r="L7" s="13">
        <v>736</v>
      </c>
      <c r="M7" s="13"/>
      <c r="N7" s="13">
        <f t="shared" si="3"/>
        <v>736</v>
      </c>
      <c r="O7" s="15">
        <v>736</v>
      </c>
      <c r="P7" s="24"/>
    </row>
    <row r="8" spans="1:16" s="2" customFormat="1" ht="42.75" customHeight="1" thickBot="1">
      <c r="A8" s="11" t="s">
        <v>1</v>
      </c>
      <c r="B8" s="6">
        <f>SUM(B3:B7)</f>
        <v>3660</v>
      </c>
      <c r="C8" s="6">
        <v>3870</v>
      </c>
      <c r="D8" s="6">
        <f t="shared" si="0"/>
        <v>-210</v>
      </c>
      <c r="E8" s="6">
        <f>SUM(E3:E7)</f>
        <v>60711</v>
      </c>
      <c r="F8" s="6">
        <f>SUM(F3:F7)</f>
        <v>54583</v>
      </c>
      <c r="G8" s="6">
        <f>E8-F8</f>
        <v>6128</v>
      </c>
      <c r="H8" s="7">
        <f>E8/B8</f>
        <v>16.587704918032788</v>
      </c>
      <c r="I8" s="7">
        <f t="shared" si="1"/>
        <v>14.104134366925065</v>
      </c>
      <c r="J8" s="7">
        <f t="shared" si="2"/>
        <v>2.4835705511077233</v>
      </c>
      <c r="K8" s="6">
        <f>SUM(K3:K7)</f>
        <v>2987</v>
      </c>
      <c r="L8" s="6">
        <f>SUM(L3:L7)</f>
        <v>57709</v>
      </c>
      <c r="M8" s="6">
        <f>SUM(M3:M7)</f>
        <v>52180</v>
      </c>
      <c r="N8" s="6">
        <f t="shared" si="3"/>
        <v>5529</v>
      </c>
      <c r="O8" s="27">
        <f>SUM(O3:O7)</f>
        <v>68466.11764705883</v>
      </c>
      <c r="P8" s="8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108" zoomScaleNormal="108" workbookViewId="0" topLeftCell="A1">
      <selection activeCell="M12" sqref="M1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8" s="12" customFormat="1" ht="75.75" customHeight="1" thickBot="1">
      <c r="A2" s="11" t="s">
        <v>8</v>
      </c>
      <c r="B2" s="9" t="s">
        <v>0</v>
      </c>
      <c r="C2" s="9" t="s">
        <v>14</v>
      </c>
      <c r="D2" s="9" t="s">
        <v>13</v>
      </c>
      <c r="E2" s="9" t="s">
        <v>2</v>
      </c>
      <c r="F2" s="9" t="s">
        <v>11</v>
      </c>
      <c r="G2" s="9" t="s">
        <v>13</v>
      </c>
      <c r="H2" s="9" t="s">
        <v>16</v>
      </c>
      <c r="I2" s="9" t="s">
        <v>17</v>
      </c>
      <c r="J2" s="9" t="s">
        <v>13</v>
      </c>
      <c r="K2" s="9" t="s">
        <v>3</v>
      </c>
      <c r="L2" s="9" t="s">
        <v>4</v>
      </c>
      <c r="M2" s="9" t="s">
        <v>12</v>
      </c>
      <c r="N2" s="9" t="s">
        <v>13</v>
      </c>
      <c r="O2" s="9" t="s">
        <v>5</v>
      </c>
      <c r="P2" s="10" t="s">
        <v>15</v>
      </c>
      <c r="R2" s="1"/>
    </row>
    <row r="3" spans="1:16" s="1" customFormat="1" ht="42.75" customHeight="1">
      <c r="A3" s="16" t="s">
        <v>9</v>
      </c>
      <c r="B3" s="19">
        <v>1000</v>
      </c>
      <c r="C3" s="19">
        <v>1110</v>
      </c>
      <c r="D3" s="19">
        <f>B3-C3</f>
        <v>-110</v>
      </c>
      <c r="E3" s="19">
        <v>12258</v>
      </c>
      <c r="F3" s="19">
        <v>13696</v>
      </c>
      <c r="G3" s="19">
        <f>E3-F3</f>
        <v>-1438</v>
      </c>
      <c r="H3" s="20">
        <f aca="true" t="shared" si="0" ref="H3:I6">E3/B3</f>
        <v>12.258</v>
      </c>
      <c r="I3" s="20">
        <f t="shared" si="0"/>
        <v>12.338738738738739</v>
      </c>
      <c r="J3" s="20">
        <f aca="true" t="shared" si="1" ref="J3:J8">H3-I3</f>
        <v>-0.08073873873873971</v>
      </c>
      <c r="K3" s="19">
        <v>384</v>
      </c>
      <c r="L3" s="19">
        <v>11874</v>
      </c>
      <c r="M3" s="19">
        <v>13353</v>
      </c>
      <c r="N3" s="19">
        <f aca="true" t="shared" si="2" ref="N3:N8">L3-M3</f>
        <v>-1479</v>
      </c>
      <c r="O3" s="21">
        <f>L3*P3/3.4</f>
        <v>14667.882352941178</v>
      </c>
      <c r="P3" s="22">
        <v>4.2</v>
      </c>
    </row>
    <row r="4" spans="1:16" s="1" customFormat="1" ht="42.75" customHeight="1">
      <c r="A4" s="17" t="s">
        <v>10</v>
      </c>
      <c r="B4" s="3">
        <v>1200</v>
      </c>
      <c r="C4" s="3">
        <v>1300</v>
      </c>
      <c r="D4" s="3">
        <f>B4-C4</f>
        <v>-100</v>
      </c>
      <c r="E4" s="3">
        <v>26702</v>
      </c>
      <c r="F4" s="3">
        <v>19853</v>
      </c>
      <c r="G4" s="3">
        <f>E4-F4</f>
        <v>6849</v>
      </c>
      <c r="H4" s="4">
        <f t="shared" si="0"/>
        <v>22.251666666666665</v>
      </c>
      <c r="I4" s="4">
        <f t="shared" si="0"/>
        <v>15.271538461538462</v>
      </c>
      <c r="J4" s="4">
        <f t="shared" si="1"/>
        <v>6.980128205128203</v>
      </c>
      <c r="K4" s="3">
        <v>1167</v>
      </c>
      <c r="L4" s="3">
        <v>25535</v>
      </c>
      <c r="M4" s="3">
        <v>18950</v>
      </c>
      <c r="N4" s="3">
        <f t="shared" si="2"/>
        <v>6585</v>
      </c>
      <c r="O4" s="5">
        <f>L4*P4/3.4</f>
        <v>30041.176470588238</v>
      </c>
      <c r="P4" s="23">
        <v>4</v>
      </c>
    </row>
    <row r="5" spans="1:16" s="1" customFormat="1" ht="42.75" customHeight="1">
      <c r="A5" s="17" t="s">
        <v>6</v>
      </c>
      <c r="B5" s="3">
        <v>900</v>
      </c>
      <c r="C5" s="3">
        <v>900</v>
      </c>
      <c r="D5" s="3">
        <f>B5-C5</f>
        <v>0</v>
      </c>
      <c r="E5" s="3">
        <v>14082</v>
      </c>
      <c r="F5" s="3">
        <v>13442</v>
      </c>
      <c r="G5" s="3">
        <f>E5-F5</f>
        <v>640</v>
      </c>
      <c r="H5" s="4">
        <f t="shared" si="0"/>
        <v>15.646666666666667</v>
      </c>
      <c r="I5" s="4">
        <f t="shared" si="0"/>
        <v>14.935555555555556</v>
      </c>
      <c r="J5" s="4">
        <f t="shared" si="1"/>
        <v>0.7111111111111104</v>
      </c>
      <c r="K5" s="3">
        <v>826</v>
      </c>
      <c r="L5" s="3">
        <v>12480</v>
      </c>
      <c r="M5" s="3">
        <v>11631</v>
      </c>
      <c r="N5" s="3">
        <f t="shared" si="2"/>
        <v>849</v>
      </c>
      <c r="O5" s="5">
        <f>L5*P5/3.4</f>
        <v>18316.23529411765</v>
      </c>
      <c r="P5" s="23">
        <v>4.99</v>
      </c>
    </row>
    <row r="6" spans="1:16" s="1" customFormat="1" ht="42.75" customHeight="1">
      <c r="A6" s="17" t="s">
        <v>7</v>
      </c>
      <c r="B6" s="3">
        <v>560</v>
      </c>
      <c r="C6" s="3">
        <v>560</v>
      </c>
      <c r="D6" s="3">
        <f>B6-C6</f>
        <v>0</v>
      </c>
      <c r="E6" s="3">
        <v>7540</v>
      </c>
      <c r="F6" s="3">
        <v>7249</v>
      </c>
      <c r="G6" s="3">
        <f>E6-F6</f>
        <v>291</v>
      </c>
      <c r="H6" s="4">
        <f t="shared" si="0"/>
        <v>13.464285714285714</v>
      </c>
      <c r="I6" s="4">
        <f t="shared" si="0"/>
        <v>12.944642857142858</v>
      </c>
      <c r="J6" s="4">
        <f t="shared" si="1"/>
        <v>0.5196428571428555</v>
      </c>
      <c r="K6" s="3">
        <v>518</v>
      </c>
      <c r="L6" s="3">
        <v>6981</v>
      </c>
      <c r="M6" s="3">
        <v>6983</v>
      </c>
      <c r="N6" s="3">
        <f t="shared" si="2"/>
        <v>-2</v>
      </c>
      <c r="O6" s="5">
        <f>L6*P6/3.4</f>
        <v>8212.94117647059</v>
      </c>
      <c r="P6" s="23">
        <v>4</v>
      </c>
    </row>
    <row r="7" spans="1:16" s="1" customFormat="1" ht="42.75" customHeight="1" thickBot="1">
      <c r="A7" s="18" t="s">
        <v>18</v>
      </c>
      <c r="B7" s="13"/>
      <c r="C7" s="13"/>
      <c r="D7" s="13"/>
      <c r="E7" s="13"/>
      <c r="F7" s="13"/>
      <c r="G7" s="13"/>
      <c r="H7" s="14"/>
      <c r="I7" s="14"/>
      <c r="J7" s="14"/>
      <c r="K7" s="13"/>
      <c r="L7" s="13">
        <v>776</v>
      </c>
      <c r="M7" s="13"/>
      <c r="N7" s="13">
        <f t="shared" si="2"/>
        <v>776</v>
      </c>
      <c r="O7" s="15">
        <v>776</v>
      </c>
      <c r="P7" s="24"/>
    </row>
    <row r="8" spans="1:16" s="2" customFormat="1" ht="42.75" customHeight="1" thickBot="1">
      <c r="A8" s="11" t="s">
        <v>1</v>
      </c>
      <c r="B8" s="6">
        <f>SUM(B3:B7)</f>
        <v>3660</v>
      </c>
      <c r="C8" s="6">
        <f>SUM(C3:C7)</f>
        <v>3870</v>
      </c>
      <c r="D8" s="6">
        <f>B8-C8</f>
        <v>-210</v>
      </c>
      <c r="E8" s="6">
        <f>SUM(E3:E7)</f>
        <v>60582</v>
      </c>
      <c r="F8" s="6">
        <f>SUM(F3:F6)</f>
        <v>54240</v>
      </c>
      <c r="G8" s="6">
        <f>E8-F8</f>
        <v>6342</v>
      </c>
      <c r="H8" s="7">
        <f>E8/B8</f>
        <v>16.552459016393442</v>
      </c>
      <c r="I8" s="7">
        <f>F8/C8</f>
        <v>14.015503875968992</v>
      </c>
      <c r="J8" s="7">
        <f t="shared" si="1"/>
        <v>2.5369551404244497</v>
      </c>
      <c r="K8" s="6">
        <f>SUM(K3:K7)</f>
        <v>2895</v>
      </c>
      <c r="L8" s="6">
        <f>SUM(L3:L7)</f>
        <v>57646</v>
      </c>
      <c r="M8" s="6">
        <f>SUM(M3:M7)</f>
        <v>50917</v>
      </c>
      <c r="N8" s="6">
        <f t="shared" si="2"/>
        <v>6729</v>
      </c>
      <c r="O8" s="7">
        <f>SUM(O3:O7)</f>
        <v>72014.23529411765</v>
      </c>
      <c r="P8" s="8">
        <v>4.2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2016-02-04T06:37:03Z</dcterms:modified>
  <cp:category/>
  <cp:version/>
  <cp:contentType/>
  <cp:contentStatus/>
</cp:coreProperties>
</file>