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9.06.16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<sst xmlns="http://schemas.openxmlformats.org/spreadsheetml/2006/main" count="53" uniqueCount="23">
  <si>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</si>
  <si>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</si>
  <si>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</si>
  <si>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</si>
  <si>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</si>
  <si>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</si>
  <si>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</si>
  <si>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Яровой сев</t>
  </si>
  <si>
    <t>Овес</t>
  </si>
  <si>
    <t>Ячмень</t>
  </si>
  <si>
    <t>Яровая пшеница</t>
  </si>
  <si>
    <t>Соя</t>
  </si>
  <si>
    <t>Итого яровых зерновых, зернобобовых</t>
  </si>
  <si>
    <t>Однолетние травы</t>
  </si>
  <si>
    <t>Кукуруза                  (силос)</t>
  </si>
  <si>
    <t>Итого кормовых</t>
  </si>
  <si>
    <t>Подсев мн.трав</t>
  </si>
  <si>
    <t xml:space="preserve">Всего </t>
  </si>
  <si>
    <t>ОАО "С-з им. Кирова"</t>
  </si>
  <si>
    <t>ООО "К-з Заветы Ильича"</t>
  </si>
  <si>
    <t>Лен- долгунец</t>
  </si>
  <si>
    <t>ООО "Лотошино-Агро"</t>
  </si>
  <si>
    <t>Весенне-полевые работы по Лотошинскому району на утро 09.06.16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</si>
</sst>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0" fillId="0" borderId="5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="88" zoomScaleNormal="88" workbookViewId="0" topLeftCell="A1">
      <selection activeCell="D19" sqref="D19"/>
    </sheetView>
  </sheetViews>
  <sheetFormatPr defaultColWidth="9.00390625" defaultRowHeight="12.75"/>
  <cols>
    <col min="1" max="1" width="22.125" style="0" customWidth="1"/>
    <col min="2" max="34" width="6.125" style="0" customWidth="1"/>
  </cols>
  <sheetData>
    <row r="1" spans="1:34" ht="35.25" customHeight="1" thickBot="1">
      <c r="A1" s="51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26.25" customHeight="1" thickBot="1">
      <c r="A2" s="48" t="s">
        <v>6</v>
      </c>
      <c r="B2" s="53" t="s">
        <v>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4"/>
    </row>
    <row r="3" spans="1:34" ht="44.25" customHeight="1">
      <c r="A3" s="49"/>
      <c r="B3" s="46" t="s">
        <v>8</v>
      </c>
      <c r="C3" s="46"/>
      <c r="D3" s="46"/>
      <c r="E3" s="50" t="s">
        <v>9</v>
      </c>
      <c r="F3" s="46"/>
      <c r="G3" s="47"/>
      <c r="H3" s="50" t="s">
        <v>10</v>
      </c>
      <c r="I3" s="46"/>
      <c r="J3" s="47"/>
      <c r="K3" s="50" t="s">
        <v>11</v>
      </c>
      <c r="L3" s="46"/>
      <c r="M3" s="47"/>
      <c r="N3" s="50" t="s">
        <v>12</v>
      </c>
      <c r="O3" s="46"/>
      <c r="P3" s="47"/>
      <c r="Q3" s="50" t="s">
        <v>13</v>
      </c>
      <c r="R3" s="46"/>
      <c r="S3" s="47"/>
      <c r="T3" s="55" t="s">
        <v>14</v>
      </c>
      <c r="U3" s="56"/>
      <c r="V3" s="57"/>
      <c r="W3" s="46" t="s">
        <v>15</v>
      </c>
      <c r="X3" s="46"/>
      <c r="Y3" s="47"/>
      <c r="Z3" s="46" t="s">
        <v>20</v>
      </c>
      <c r="AA3" s="46"/>
      <c r="AB3" s="47"/>
      <c r="AC3" s="50" t="s">
        <v>16</v>
      </c>
      <c r="AD3" s="46"/>
      <c r="AE3" s="47"/>
      <c r="AF3" s="50" t="s">
        <v>17</v>
      </c>
      <c r="AG3" s="46"/>
      <c r="AH3" s="47"/>
    </row>
    <row r="4" spans="1:34" ht="37.5" customHeight="1" thickBot="1">
      <c r="A4" s="49"/>
      <c r="B4" s="13" t="s">
        <v>3</v>
      </c>
      <c r="C4" s="14" t="s">
        <v>2</v>
      </c>
      <c r="D4" s="21" t="s">
        <v>0</v>
      </c>
      <c r="E4" s="16" t="s">
        <v>3</v>
      </c>
      <c r="F4" s="14" t="s">
        <v>2</v>
      </c>
      <c r="G4" s="15" t="s">
        <v>0</v>
      </c>
      <c r="H4" s="16" t="s">
        <v>3</v>
      </c>
      <c r="I4" s="14" t="s">
        <v>2</v>
      </c>
      <c r="J4" s="15" t="s">
        <v>0</v>
      </c>
      <c r="K4" s="16" t="s">
        <v>3</v>
      </c>
      <c r="L4" s="14" t="s">
        <v>2</v>
      </c>
      <c r="M4" s="15" t="s">
        <v>0</v>
      </c>
      <c r="N4" s="16" t="s">
        <v>3</v>
      </c>
      <c r="O4" s="14" t="s">
        <v>2</v>
      </c>
      <c r="P4" s="15" t="s">
        <v>0</v>
      </c>
      <c r="Q4" s="16" t="s">
        <v>3</v>
      </c>
      <c r="R4" s="14" t="s">
        <v>2</v>
      </c>
      <c r="S4" s="15" t="s">
        <v>0</v>
      </c>
      <c r="T4" s="17" t="s">
        <v>3</v>
      </c>
      <c r="U4" s="18" t="s">
        <v>2</v>
      </c>
      <c r="V4" s="19" t="s">
        <v>0</v>
      </c>
      <c r="W4" s="13" t="s">
        <v>3</v>
      </c>
      <c r="X4" s="14" t="s">
        <v>2</v>
      </c>
      <c r="Y4" s="15" t="s">
        <v>0</v>
      </c>
      <c r="Z4" s="13" t="s">
        <v>3</v>
      </c>
      <c r="AA4" s="14" t="s">
        <v>2</v>
      </c>
      <c r="AB4" s="15" t="s">
        <v>0</v>
      </c>
      <c r="AC4" s="16" t="s">
        <v>3</v>
      </c>
      <c r="AD4" s="14" t="s">
        <v>2</v>
      </c>
      <c r="AE4" s="15" t="s">
        <v>0</v>
      </c>
      <c r="AF4" s="16" t="s">
        <v>3</v>
      </c>
      <c r="AG4" s="14" t="s">
        <v>2</v>
      </c>
      <c r="AH4" s="15" t="s">
        <v>0</v>
      </c>
    </row>
    <row r="5" spans="1:34" s="6" customFormat="1" ht="45.75" customHeight="1">
      <c r="A5" s="22" t="s">
        <v>4</v>
      </c>
      <c r="B5" s="23">
        <v>125</v>
      </c>
      <c r="C5" s="3">
        <v>125</v>
      </c>
      <c r="D5" s="4">
        <f>C5/B5*100</f>
        <v>100</v>
      </c>
      <c r="E5" s="2">
        <v>643</v>
      </c>
      <c r="F5" s="3">
        <v>643</v>
      </c>
      <c r="G5" s="4">
        <f>F5/E5*100</f>
        <v>100</v>
      </c>
      <c r="H5" s="2">
        <v>156</v>
      </c>
      <c r="I5" s="3">
        <v>156</v>
      </c>
      <c r="J5" s="4">
        <f>I5/H5*100</f>
        <v>100</v>
      </c>
      <c r="K5" s="23">
        <v>175</v>
      </c>
      <c r="L5" s="3">
        <v>175</v>
      </c>
      <c r="M5" s="4">
        <f>L5/K5*100</f>
        <v>100</v>
      </c>
      <c r="N5" s="2">
        <f aca="true" t="shared" si="0" ref="N5:O8">B5+E5+H5+K5</f>
        <v>1099</v>
      </c>
      <c r="O5" s="3">
        <f t="shared" si="0"/>
        <v>1099</v>
      </c>
      <c r="P5" s="4">
        <f>O5/N5*100</f>
        <v>100</v>
      </c>
      <c r="Q5" s="2">
        <v>557</v>
      </c>
      <c r="R5" s="3">
        <v>503</v>
      </c>
      <c r="S5" s="4">
        <f>R5/Q5*100</f>
        <v>90.30520646319569</v>
      </c>
      <c r="T5" s="2">
        <v>478</v>
      </c>
      <c r="U5" s="3">
        <v>478</v>
      </c>
      <c r="V5" s="4">
        <f>U5/T5*100</f>
        <v>100</v>
      </c>
      <c r="W5" s="2">
        <f aca="true" t="shared" si="1" ref="W5:X8">Q5+T5</f>
        <v>1035</v>
      </c>
      <c r="X5" s="3">
        <f t="shared" si="1"/>
        <v>981</v>
      </c>
      <c r="Y5" s="4">
        <f>X5/W5*100</f>
        <v>94.78260869565217</v>
      </c>
      <c r="Z5" s="24"/>
      <c r="AA5" s="25"/>
      <c r="AB5" s="4"/>
      <c r="AC5" s="23">
        <v>557</v>
      </c>
      <c r="AD5" s="3">
        <v>354</v>
      </c>
      <c r="AE5" s="26">
        <f>AD5/AC5*100</f>
        <v>63.55475763016158</v>
      </c>
      <c r="AF5" s="2">
        <f aca="true" t="shared" si="2" ref="AF5:AG8">N5+W5</f>
        <v>2134</v>
      </c>
      <c r="AG5" s="5">
        <f t="shared" si="2"/>
        <v>2080</v>
      </c>
      <c r="AH5" s="4">
        <f aca="true" t="shared" si="3" ref="AH5:AH10">AG5/AF5*100</f>
        <v>97.46954076850984</v>
      </c>
    </row>
    <row r="6" spans="1:34" s="6" customFormat="1" ht="56.25" customHeight="1">
      <c r="A6" s="27" t="s">
        <v>5</v>
      </c>
      <c r="B6" s="28">
        <v>300</v>
      </c>
      <c r="C6" s="8">
        <v>300</v>
      </c>
      <c r="D6" s="9">
        <f>C6/B6*100</f>
        <v>100</v>
      </c>
      <c r="E6" s="7">
        <v>650</v>
      </c>
      <c r="F6" s="8">
        <v>650</v>
      </c>
      <c r="G6" s="9">
        <f>F6/E6*100</f>
        <v>100</v>
      </c>
      <c r="H6" s="7"/>
      <c r="I6" s="8"/>
      <c r="J6" s="9"/>
      <c r="K6" s="28"/>
      <c r="L6" s="8"/>
      <c r="M6" s="9"/>
      <c r="N6" s="7">
        <f t="shared" si="0"/>
        <v>950</v>
      </c>
      <c r="O6" s="8">
        <f t="shared" si="0"/>
        <v>950</v>
      </c>
      <c r="P6" s="9">
        <f>O6/N6*100</f>
        <v>100</v>
      </c>
      <c r="Q6" s="7">
        <v>800</v>
      </c>
      <c r="R6" s="8">
        <v>1009</v>
      </c>
      <c r="S6" s="9">
        <f>R6/Q6*100</f>
        <v>126.125</v>
      </c>
      <c r="T6" s="7">
        <v>300</v>
      </c>
      <c r="U6" s="8">
        <v>300</v>
      </c>
      <c r="V6" s="9">
        <f>U6/T6*100</f>
        <v>100</v>
      </c>
      <c r="W6" s="7">
        <f t="shared" si="1"/>
        <v>1100</v>
      </c>
      <c r="X6" s="8">
        <f t="shared" si="1"/>
        <v>1309</v>
      </c>
      <c r="Y6" s="9">
        <f>X6/W6*100</f>
        <v>119</v>
      </c>
      <c r="Z6" s="29"/>
      <c r="AA6" s="30"/>
      <c r="AB6" s="9"/>
      <c r="AC6" s="28">
        <v>800</v>
      </c>
      <c r="AD6" s="8">
        <v>431</v>
      </c>
      <c r="AE6" s="31">
        <f>AD6/AC6*100</f>
        <v>53.87499999999999</v>
      </c>
      <c r="AF6" s="7">
        <f t="shared" si="2"/>
        <v>2050</v>
      </c>
      <c r="AG6" s="8">
        <f t="shared" si="2"/>
        <v>2259</v>
      </c>
      <c r="AH6" s="9">
        <f t="shared" si="3"/>
        <v>110.19512195121952</v>
      </c>
    </row>
    <row r="7" spans="1:34" s="6" customFormat="1" ht="45.75" customHeight="1">
      <c r="A7" s="27" t="s">
        <v>18</v>
      </c>
      <c r="B7" s="28"/>
      <c r="C7" s="8"/>
      <c r="D7" s="9"/>
      <c r="E7" s="7">
        <v>750</v>
      </c>
      <c r="F7" s="8">
        <v>830</v>
      </c>
      <c r="G7" s="9">
        <f>F7/E7*100</f>
        <v>110.66666666666667</v>
      </c>
      <c r="H7" s="7"/>
      <c r="I7" s="8"/>
      <c r="J7" s="9"/>
      <c r="K7" s="28"/>
      <c r="L7" s="8"/>
      <c r="M7" s="9"/>
      <c r="N7" s="7">
        <f t="shared" si="0"/>
        <v>750</v>
      </c>
      <c r="O7" s="8">
        <f t="shared" si="0"/>
        <v>830</v>
      </c>
      <c r="P7" s="9">
        <f>O7/N7*100</f>
        <v>110.66666666666667</v>
      </c>
      <c r="Q7" s="7">
        <v>495</v>
      </c>
      <c r="R7" s="8">
        <v>185</v>
      </c>
      <c r="S7" s="9">
        <f>R7/Q7*100</f>
        <v>37.37373737373738</v>
      </c>
      <c r="T7" s="7">
        <v>490</v>
      </c>
      <c r="U7" s="8">
        <v>525</v>
      </c>
      <c r="V7" s="9">
        <f>U7/T7*100</f>
        <v>107.14285714285714</v>
      </c>
      <c r="W7" s="7">
        <f t="shared" si="1"/>
        <v>985</v>
      </c>
      <c r="X7" s="8">
        <f t="shared" si="1"/>
        <v>710</v>
      </c>
      <c r="Y7" s="9">
        <f>X7/W7*100</f>
        <v>72.08121827411168</v>
      </c>
      <c r="Z7" s="29"/>
      <c r="AA7" s="30"/>
      <c r="AB7" s="9"/>
      <c r="AC7" s="28">
        <v>450</v>
      </c>
      <c r="AD7" s="8">
        <v>185</v>
      </c>
      <c r="AE7" s="31">
        <f>AD7/AC7*100</f>
        <v>41.11111111111111</v>
      </c>
      <c r="AF7" s="7">
        <f t="shared" si="2"/>
        <v>1735</v>
      </c>
      <c r="AG7" s="8">
        <f t="shared" si="2"/>
        <v>1540</v>
      </c>
      <c r="AH7" s="9">
        <f t="shared" si="3"/>
        <v>88.76080691642652</v>
      </c>
    </row>
    <row r="8" spans="1:34" s="6" customFormat="1" ht="45.75" customHeight="1">
      <c r="A8" s="32" t="s">
        <v>19</v>
      </c>
      <c r="B8" s="28">
        <v>200</v>
      </c>
      <c r="C8" s="8">
        <v>250</v>
      </c>
      <c r="D8" s="9">
        <f>C8/B8*100</f>
        <v>125</v>
      </c>
      <c r="E8" s="7">
        <v>160</v>
      </c>
      <c r="F8" s="8">
        <v>200</v>
      </c>
      <c r="G8" s="9">
        <f>F8/E8*100</f>
        <v>125</v>
      </c>
      <c r="H8" s="7">
        <v>140</v>
      </c>
      <c r="I8" s="8">
        <v>150</v>
      </c>
      <c r="J8" s="58">
        <f>I8/H8*100</f>
        <v>107.14285714285714</v>
      </c>
      <c r="K8" s="28"/>
      <c r="L8" s="8"/>
      <c r="M8" s="9"/>
      <c r="N8" s="7">
        <f t="shared" si="0"/>
        <v>500</v>
      </c>
      <c r="O8" s="8">
        <f t="shared" si="0"/>
        <v>600</v>
      </c>
      <c r="P8" s="9">
        <f>O8/N8*100</f>
        <v>120</v>
      </c>
      <c r="Q8" s="7">
        <v>640</v>
      </c>
      <c r="R8" s="8">
        <v>640</v>
      </c>
      <c r="S8" s="9">
        <f>R8/Q8*100</f>
        <v>100</v>
      </c>
      <c r="T8" s="7"/>
      <c r="U8" s="8"/>
      <c r="V8" s="9"/>
      <c r="W8" s="7">
        <f t="shared" si="1"/>
        <v>640</v>
      </c>
      <c r="X8" s="8">
        <f t="shared" si="1"/>
        <v>640</v>
      </c>
      <c r="Y8" s="9">
        <f>X8/W8*100</f>
        <v>100</v>
      </c>
      <c r="Z8" s="29"/>
      <c r="AA8" s="30"/>
      <c r="AB8" s="9"/>
      <c r="AC8" s="28">
        <v>640</v>
      </c>
      <c r="AD8" s="8">
        <v>600</v>
      </c>
      <c r="AE8" s="31">
        <f>AD8/AC8*100</f>
        <v>93.75</v>
      </c>
      <c r="AF8" s="7">
        <f t="shared" si="2"/>
        <v>1140</v>
      </c>
      <c r="AG8" s="8">
        <f t="shared" si="2"/>
        <v>1240</v>
      </c>
      <c r="AH8" s="9">
        <f t="shared" si="3"/>
        <v>108.77192982456141</v>
      </c>
    </row>
    <row r="9" spans="1:34" s="6" customFormat="1" ht="45.75" customHeight="1" thickBot="1">
      <c r="A9" s="32" t="s">
        <v>21</v>
      </c>
      <c r="B9" s="33"/>
      <c r="C9" s="11"/>
      <c r="D9" s="12"/>
      <c r="E9" s="10"/>
      <c r="F9" s="11"/>
      <c r="G9" s="12"/>
      <c r="H9" s="10"/>
      <c r="I9" s="11"/>
      <c r="J9" s="12"/>
      <c r="K9" s="33"/>
      <c r="L9" s="11"/>
      <c r="M9" s="12"/>
      <c r="N9" s="10"/>
      <c r="O9" s="11"/>
      <c r="P9" s="12"/>
      <c r="Q9" s="10"/>
      <c r="R9" s="11"/>
      <c r="S9" s="12"/>
      <c r="T9" s="10"/>
      <c r="U9" s="11"/>
      <c r="V9" s="12"/>
      <c r="W9" s="10"/>
      <c r="X9" s="11"/>
      <c r="Y9" s="12"/>
      <c r="Z9" s="34">
        <v>220</v>
      </c>
      <c r="AA9" s="35">
        <v>183</v>
      </c>
      <c r="AB9" s="12">
        <f>AA9/Z9*100</f>
        <v>83.18181818181817</v>
      </c>
      <c r="AC9" s="13"/>
      <c r="AD9" s="14"/>
      <c r="AE9" s="36"/>
      <c r="AF9" s="34">
        <f>Z9</f>
        <v>220</v>
      </c>
      <c r="AG9" s="35">
        <f>AA9</f>
        <v>183</v>
      </c>
      <c r="AH9" s="9">
        <f t="shared" si="3"/>
        <v>83.18181818181817</v>
      </c>
    </row>
    <row r="10" spans="1:34" s="1" customFormat="1" ht="45.75" customHeight="1" thickBot="1">
      <c r="A10" s="37" t="s">
        <v>1</v>
      </c>
      <c r="B10" s="20">
        <f>SUM(B5:B8)</f>
        <v>625</v>
      </c>
      <c r="C10" s="38">
        <f>SUM(C5:C8)</f>
        <v>675</v>
      </c>
      <c r="D10" s="39">
        <f>C10/B10*100</f>
        <v>108</v>
      </c>
      <c r="E10" s="40">
        <f>SUM(E5:E8)</f>
        <v>2203</v>
      </c>
      <c r="F10" s="38">
        <f>SUM(F5:F8)</f>
        <v>2323</v>
      </c>
      <c r="G10" s="39">
        <f>F10/E10*100</f>
        <v>105.44711756695415</v>
      </c>
      <c r="H10" s="40">
        <f>SUM(H5:H8)</f>
        <v>296</v>
      </c>
      <c r="I10" s="38">
        <f>SUM(I5:I8)</f>
        <v>306</v>
      </c>
      <c r="J10" s="39">
        <f>I10/H10*100</f>
        <v>103.37837837837837</v>
      </c>
      <c r="K10" s="20">
        <f>SUM(K5:K8)</f>
        <v>175</v>
      </c>
      <c r="L10" s="38">
        <f>SUM(L5:L8)</f>
        <v>175</v>
      </c>
      <c r="M10" s="39">
        <f>L10/K10*100</f>
        <v>100</v>
      </c>
      <c r="N10" s="41">
        <f>SUM(N5:N8)</f>
        <v>3299</v>
      </c>
      <c r="O10" s="38">
        <f>C10+F10+I10+L10</f>
        <v>3479</v>
      </c>
      <c r="P10" s="42">
        <f>O10/N10*100</f>
        <v>105.4561988481358</v>
      </c>
      <c r="Q10" s="41">
        <f>SUM(Q5:Q8)</f>
        <v>2492</v>
      </c>
      <c r="R10" s="38">
        <f>SUM(R5:R8)</f>
        <v>2337</v>
      </c>
      <c r="S10" s="39">
        <f>R10/Q10*100</f>
        <v>93.7800963081862</v>
      </c>
      <c r="T10" s="41">
        <f>SUM(T5:T8)</f>
        <v>1268</v>
      </c>
      <c r="U10" s="38">
        <f>SUM(U5:U8)</f>
        <v>1303</v>
      </c>
      <c r="V10" s="39">
        <f>U10/T10*100</f>
        <v>102.7602523659306</v>
      </c>
      <c r="W10" s="43">
        <f>Q10+T10</f>
        <v>3760</v>
      </c>
      <c r="X10" s="38">
        <f>R10+U10</f>
        <v>3640</v>
      </c>
      <c r="Y10" s="42">
        <f>X10/W10*100</f>
        <v>96.80851063829788</v>
      </c>
      <c r="Z10" s="44">
        <f>SUM(Z5:Z9)</f>
        <v>220</v>
      </c>
      <c r="AA10" s="45">
        <f>SUM(AA5:AA9)</f>
        <v>183</v>
      </c>
      <c r="AB10" s="39">
        <f>AA10/Z10*100</f>
        <v>83.18181818181817</v>
      </c>
      <c r="AC10" s="20">
        <f>SUM(AC5:AC8)</f>
        <v>2447</v>
      </c>
      <c r="AD10" s="38">
        <f>SUM(AD5:AD8)</f>
        <v>1570</v>
      </c>
      <c r="AE10" s="39">
        <f>AD10/AC10*100</f>
        <v>64.1601961585615</v>
      </c>
      <c r="AF10" s="44">
        <f>N10+W10+Z10</f>
        <v>7279</v>
      </c>
      <c r="AG10" s="45">
        <f>O10+X10+AA10</f>
        <v>7302</v>
      </c>
      <c r="AH10" s="39">
        <f t="shared" si="3"/>
        <v>100.31597746943261</v>
      </c>
    </row>
  </sheetData>
  <sheetProtection/>
  <mergeCells count="14">
    <mergeCell ref="AF3:AH3"/>
    <mergeCell ref="A1:AH1"/>
    <mergeCell ref="B2:AH2"/>
    <mergeCell ref="B3:D3"/>
    <mergeCell ref="E3:G3"/>
    <mergeCell ref="H3:J3"/>
    <mergeCell ref="K3:M3"/>
    <mergeCell ref="N3:P3"/>
    <mergeCell ref="Q3:S3"/>
    <mergeCell ref="T3:V3"/>
    <mergeCell ref="W3:Y3"/>
    <mergeCell ref="A2:A4"/>
    <mergeCell ref="Z3:AB3"/>
    <mergeCell ref="AC3:AE3"/>
  </mergeCells>
  <printOptions/>
  <pageMargins left="0" right="0" top="1.5748031496062993" bottom="0.984251968503937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2016-06-02T08:26:08Z</cp:lastPrinted>
  <dcterms:created xsi:type="dcterms:W3CDTF">2015-03-27T12:39:19Z</dcterms:created>
  <dcterms:modified xsi:type="dcterms:W3CDTF">2016-06-09T07:03:51Z</dcterms:modified>
  <cp:category/>
  <cp:version/>
  <cp:contentType/>
  <cp:contentStatus/>
</cp:coreProperties>
</file>