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9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<sst xmlns="http://schemas.openxmlformats.org/spreadsheetml/2006/main" count="24" uniqueCount="21">
  <si>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</si>
  <si>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</si>
  <si>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</si>
  <si>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</si>
  <si>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</si>
  <si>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</si>
  <si>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</si>
  <si>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</si>
  <si>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</si>
  <si>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</si>
  <si>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</si>
  <si>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</si>
  <si>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</si>
  <si>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</si>
  <si>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</si>
  <si>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</si>
  <si>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</si>
  <si>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</si>
  <si>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</si>
  <si>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19 июля  2016 года                                                                                                                                            </t>
  </si>
  <si>
    <t>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</si>
</sst>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6"/>
  <sheetViews>
    <sheetView tabSelected="1" workbookViewId="0" topLeftCell="A1">
      <selection activeCell="F13" sqref="F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76" ht="84" customHeight="1" thickBo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s="27" customFormat="1" ht="75.75" customHeight="1" thickBot="1">
      <c r="A2" s="15" t="s">
        <v>6</v>
      </c>
      <c r="B2" s="16" t="s">
        <v>0</v>
      </c>
      <c r="C2" s="16" t="s">
        <v>11</v>
      </c>
      <c r="D2" s="16" t="s">
        <v>10</v>
      </c>
      <c r="E2" s="16" t="s">
        <v>2</v>
      </c>
      <c r="F2" s="16" t="s">
        <v>8</v>
      </c>
      <c r="G2" s="16" t="s">
        <v>10</v>
      </c>
      <c r="H2" s="16" t="s">
        <v>12</v>
      </c>
      <c r="I2" s="16" t="s">
        <v>13</v>
      </c>
      <c r="J2" s="16" t="s">
        <v>10</v>
      </c>
      <c r="K2" s="16" t="s">
        <v>3</v>
      </c>
      <c r="L2" s="16" t="s">
        <v>4</v>
      </c>
      <c r="M2" s="16" t="s">
        <v>9</v>
      </c>
      <c r="N2" s="16" t="s">
        <v>10</v>
      </c>
      <c r="O2" s="16" t="s">
        <v>5</v>
      </c>
      <c r="P2" s="26" t="s">
        <v>18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16" s="1" customFormat="1" ht="42" customHeight="1">
      <c r="A3" s="19" t="s">
        <v>7</v>
      </c>
      <c r="B3" s="20">
        <v>900</v>
      </c>
      <c r="C3" s="20">
        <v>1024</v>
      </c>
      <c r="D3" s="20">
        <f aca="true" t="shared" si="0" ref="D3:D8">B3-C3</f>
        <v>-124</v>
      </c>
      <c r="E3" s="20">
        <v>14198</v>
      </c>
      <c r="F3" s="2">
        <v>13667</v>
      </c>
      <c r="G3" s="20">
        <f aca="true" t="shared" si="1" ref="G3:G8">E3-F3</f>
        <v>531</v>
      </c>
      <c r="H3" s="21">
        <f aca="true" t="shared" si="2" ref="H3:I6">E3/B3</f>
        <v>15.775555555555556</v>
      </c>
      <c r="I3" s="3">
        <f t="shared" si="2"/>
        <v>13.3466796875</v>
      </c>
      <c r="J3" s="21">
        <f aca="true" t="shared" si="3" ref="J3:J8">H3-I3</f>
        <v>2.428875868055556</v>
      </c>
      <c r="K3" s="20">
        <v>524</v>
      </c>
      <c r="L3" s="20">
        <v>13674</v>
      </c>
      <c r="M3" s="2">
        <v>13232</v>
      </c>
      <c r="N3" s="20">
        <f aca="true" t="shared" si="4" ref="N3:N8">L3-M3</f>
        <v>442</v>
      </c>
      <c r="O3" s="22">
        <f>L3*P3/3.4</f>
        <v>16489.235294117647</v>
      </c>
      <c r="P3" s="23">
        <v>4.1</v>
      </c>
    </row>
    <row r="4" spans="1:16" s="1" customFormat="1" ht="42" customHeight="1">
      <c r="A4" s="8" t="s">
        <v>14</v>
      </c>
      <c r="B4" s="2">
        <v>1100</v>
      </c>
      <c r="C4" s="2">
        <v>1213</v>
      </c>
      <c r="D4" s="2">
        <f t="shared" si="0"/>
        <v>-113</v>
      </c>
      <c r="E4" s="2">
        <v>21499</v>
      </c>
      <c r="F4" s="2">
        <v>21774</v>
      </c>
      <c r="G4" s="2">
        <f t="shared" si="1"/>
        <v>-275</v>
      </c>
      <c r="H4" s="3">
        <f t="shared" si="2"/>
        <v>19.544545454545453</v>
      </c>
      <c r="I4" s="3">
        <f t="shared" si="2"/>
        <v>17.950535861500413</v>
      </c>
      <c r="J4" s="3">
        <f t="shared" si="3"/>
        <v>1.5940095930450404</v>
      </c>
      <c r="K4" s="2">
        <v>1444</v>
      </c>
      <c r="L4" s="2">
        <v>20055</v>
      </c>
      <c r="M4" s="2">
        <v>20520</v>
      </c>
      <c r="N4" s="2">
        <f t="shared" si="4"/>
        <v>-465</v>
      </c>
      <c r="O4" s="4">
        <f>L4*P4/3.4</f>
        <v>22414.411764705885</v>
      </c>
      <c r="P4" s="7">
        <v>3.8</v>
      </c>
    </row>
    <row r="5" spans="1:16" s="1" customFormat="1" ht="42" customHeight="1">
      <c r="A5" s="8" t="s">
        <v>15</v>
      </c>
      <c r="B5" s="2">
        <v>778</v>
      </c>
      <c r="C5" s="2">
        <v>900</v>
      </c>
      <c r="D5" s="2">
        <f t="shared" si="0"/>
        <v>-122</v>
      </c>
      <c r="E5" s="2">
        <v>12126</v>
      </c>
      <c r="F5" s="2">
        <v>12375</v>
      </c>
      <c r="G5" s="2">
        <f t="shared" si="1"/>
        <v>-249</v>
      </c>
      <c r="H5" s="3">
        <f t="shared" si="2"/>
        <v>15.58611825192802</v>
      </c>
      <c r="I5" s="3">
        <f t="shared" si="2"/>
        <v>13.75</v>
      </c>
      <c r="J5" s="3">
        <f t="shared" si="3"/>
        <v>1.8361182519280206</v>
      </c>
      <c r="K5" s="2">
        <v>2311</v>
      </c>
      <c r="L5" s="2">
        <v>8711</v>
      </c>
      <c r="M5" s="2">
        <v>10862</v>
      </c>
      <c r="N5" s="2">
        <f t="shared" si="4"/>
        <v>-2151</v>
      </c>
      <c r="O5" s="4">
        <f>L5*P5/3.4</f>
        <v>10299.476470588233</v>
      </c>
      <c r="P5" s="7">
        <v>4.02</v>
      </c>
    </row>
    <row r="6" spans="1:16" s="1" customFormat="1" ht="42" customHeight="1">
      <c r="A6" s="8" t="s">
        <v>16</v>
      </c>
      <c r="B6" s="2">
        <v>560</v>
      </c>
      <c r="C6" s="2">
        <v>560</v>
      </c>
      <c r="D6" s="2">
        <f t="shared" si="0"/>
        <v>0</v>
      </c>
      <c r="E6" s="2">
        <v>8919</v>
      </c>
      <c r="F6" s="2">
        <v>8932</v>
      </c>
      <c r="G6" s="2">
        <f t="shared" si="1"/>
        <v>-13</v>
      </c>
      <c r="H6" s="3">
        <f t="shared" si="2"/>
        <v>15.926785714285714</v>
      </c>
      <c r="I6" s="3">
        <f t="shared" si="2"/>
        <v>15.95</v>
      </c>
      <c r="J6" s="3">
        <f t="shared" si="3"/>
        <v>-0.02321428571428541</v>
      </c>
      <c r="K6" s="2">
        <v>294</v>
      </c>
      <c r="L6" s="2">
        <v>8610</v>
      </c>
      <c r="M6" s="2">
        <v>8543</v>
      </c>
      <c r="N6" s="2">
        <f t="shared" si="4"/>
        <v>67</v>
      </c>
      <c r="O6" s="4">
        <f>L6*P6/3.4</f>
        <v>9622.94117647059</v>
      </c>
      <c r="P6" s="7">
        <v>3.8</v>
      </c>
    </row>
    <row r="7" spans="1:16" s="1" customFormat="1" ht="42" customHeight="1" thickBot="1">
      <c r="A7" s="17" t="s">
        <v>17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1">
        <v>1104</v>
      </c>
      <c r="M7" s="11"/>
      <c r="N7" s="11">
        <f t="shared" si="4"/>
        <v>1104</v>
      </c>
      <c r="O7" s="13">
        <f>L7</f>
        <v>1104</v>
      </c>
      <c r="P7" s="14"/>
    </row>
    <row r="8" spans="1:16" s="10" customFormat="1" ht="42" customHeight="1" thickBot="1">
      <c r="A8" s="9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56742</v>
      </c>
      <c r="F8" s="5">
        <f>SUM(F3:F7)</f>
        <v>56748</v>
      </c>
      <c r="G8" s="5">
        <f t="shared" si="1"/>
        <v>-6</v>
      </c>
      <c r="H8" s="6">
        <f>E8/B8</f>
        <v>16.998801677651286</v>
      </c>
      <c r="I8" s="6">
        <f>F8/C8</f>
        <v>15.349743034893157</v>
      </c>
      <c r="J8" s="6">
        <f t="shared" si="3"/>
        <v>1.6490586427581295</v>
      </c>
      <c r="K8" s="5">
        <f>SUM(K3:K7)</f>
        <v>4573</v>
      </c>
      <c r="L8" s="5">
        <f>SUM(L3:L7)</f>
        <v>52154</v>
      </c>
      <c r="M8" s="5">
        <f>SUM(M3:M7)</f>
        <v>53157</v>
      </c>
      <c r="N8" s="5">
        <f t="shared" si="4"/>
        <v>-1003</v>
      </c>
      <c r="O8" s="6">
        <f>SUM(O3:O7)</f>
        <v>59930.06470588235</v>
      </c>
      <c r="P8" s="18">
        <f>O8*3.4/L8</f>
        <v>3.906933696360778</v>
      </c>
    </row>
    <row r="15" ht="15">
      <c r="E15" t="s">
        <v>20</v>
      </c>
    </row>
    <row r="16" ht="15">
      <c r="J16" s="28"/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2016-07-20T08:48:29Z</dcterms:modified>
  <cp:category/>
  <cp:version/>
  <cp:contentType/>
  <cp:contentStatus/>
</cp:coreProperties>
</file>