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9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<sst xmlns="http://schemas.openxmlformats.org/spreadsheetml/2006/main" count="24" uniqueCount="21">
  <si>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</si>
  <si>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</si>
  <si>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</si>
  <si>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</si>
  <si>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</si>
  <si>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</si>
  <si>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</si>
  <si>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</si>
  <si>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</si>
  <si>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</si>
  <si>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</si>
  <si>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</si>
  <si>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</si>
  <si>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</si>
  <si>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</si>
  <si>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</si>
  <si>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</si>
  <si>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</si>
  <si>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</si>
  <si>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 xml:space="preserve">Производство молока в сельскохозяйственных организациях  Лотошинского муниципального района на 28 сентября 2016 года                                                                                                                                            </t>
  </si>
  <si>
    <t>Жирность молока,  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</si>
</sst>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P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9" customFormat="1" ht="75.75" customHeight="1" thickBot="1">
      <c r="A2" s="13" t="s">
        <v>6</v>
      </c>
      <c r="B2" s="14" t="s">
        <v>0</v>
      </c>
      <c r="C2" s="14" t="s">
        <v>11</v>
      </c>
      <c r="D2" s="14" t="s">
        <v>10</v>
      </c>
      <c r="E2" s="14" t="s">
        <v>2</v>
      </c>
      <c r="F2" s="14" t="s">
        <v>8</v>
      </c>
      <c r="G2" s="14" t="s">
        <v>10</v>
      </c>
      <c r="H2" s="14" t="s">
        <v>12</v>
      </c>
      <c r="I2" s="14" t="s">
        <v>13</v>
      </c>
      <c r="J2" s="14" t="s">
        <v>10</v>
      </c>
      <c r="K2" s="14" t="s">
        <v>3</v>
      </c>
      <c r="L2" s="14" t="s">
        <v>4</v>
      </c>
      <c r="M2" s="14" t="s">
        <v>9</v>
      </c>
      <c r="N2" s="14" t="s">
        <v>10</v>
      </c>
      <c r="O2" s="14" t="s">
        <v>5</v>
      </c>
      <c r="P2" s="27" t="s">
        <v>20</v>
      </c>
      <c r="R2" s="1"/>
    </row>
    <row r="3" spans="1:16" s="1" customFormat="1" ht="42" customHeight="1">
      <c r="A3" s="20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14955</v>
      </c>
      <c r="F3" s="2">
        <v>13017</v>
      </c>
      <c r="G3" s="21">
        <f aca="true" t="shared" si="1" ref="G3:G8">E3-F3</f>
        <v>1938</v>
      </c>
      <c r="H3" s="22">
        <f aca="true" t="shared" si="2" ref="H3:I6">E3/B3</f>
        <v>16.616666666666667</v>
      </c>
      <c r="I3" s="3">
        <f t="shared" si="2"/>
        <v>12.7119140625</v>
      </c>
      <c r="J3" s="22">
        <f aca="true" t="shared" si="3" ref="J3:J8">H3-I3</f>
        <v>3.904752604166667</v>
      </c>
      <c r="K3" s="21">
        <v>645</v>
      </c>
      <c r="L3" s="21">
        <v>14310</v>
      </c>
      <c r="M3" s="2">
        <v>12397</v>
      </c>
      <c r="N3" s="21">
        <f aca="true" t="shared" si="4" ref="N3:N8">L3-M3</f>
        <v>1913</v>
      </c>
      <c r="O3" s="23">
        <f>L3*P3/3.4</f>
        <v>16414.41176470588</v>
      </c>
      <c r="P3" s="24">
        <v>3.9</v>
      </c>
    </row>
    <row r="4" spans="1:16" s="1" customFormat="1" ht="42" customHeight="1">
      <c r="A4" s="6" t="s">
        <v>14</v>
      </c>
      <c r="B4" s="2">
        <v>1100</v>
      </c>
      <c r="C4" s="2">
        <v>1213</v>
      </c>
      <c r="D4" s="2">
        <f t="shared" si="0"/>
        <v>-113</v>
      </c>
      <c r="E4" s="2">
        <v>19295</v>
      </c>
      <c r="F4" s="2">
        <v>21235</v>
      </c>
      <c r="G4" s="2">
        <f t="shared" si="1"/>
        <v>-1940</v>
      </c>
      <c r="H4" s="3">
        <f t="shared" si="2"/>
        <v>17.54090909090909</v>
      </c>
      <c r="I4" s="3">
        <f t="shared" si="2"/>
        <v>17.50618301731245</v>
      </c>
      <c r="J4" s="3">
        <f t="shared" si="3"/>
        <v>0.034726073596640816</v>
      </c>
      <c r="K4" s="2">
        <v>755</v>
      </c>
      <c r="L4" s="2">
        <v>18540</v>
      </c>
      <c r="M4" s="2">
        <v>20200</v>
      </c>
      <c r="N4" s="2">
        <f t="shared" si="4"/>
        <v>-1660</v>
      </c>
      <c r="O4" s="18">
        <f>L4*P4/3.4</f>
        <v>21266.470588235294</v>
      </c>
      <c r="P4" s="15">
        <v>3.9</v>
      </c>
    </row>
    <row r="5" spans="1:16" s="1" customFormat="1" ht="42" customHeight="1">
      <c r="A5" s="6" t="s">
        <v>15</v>
      </c>
      <c r="B5" s="2">
        <v>723</v>
      </c>
      <c r="C5" s="2">
        <v>900</v>
      </c>
      <c r="D5" s="2">
        <f t="shared" si="0"/>
        <v>-177</v>
      </c>
      <c r="E5" s="2">
        <v>10846</v>
      </c>
      <c r="F5" s="2">
        <v>12088</v>
      </c>
      <c r="G5" s="2">
        <f t="shared" si="1"/>
        <v>-1242</v>
      </c>
      <c r="H5" s="3">
        <f t="shared" si="2"/>
        <v>15.001383125864454</v>
      </c>
      <c r="I5" s="3">
        <f t="shared" si="2"/>
        <v>13.431111111111111</v>
      </c>
      <c r="J5" s="3">
        <f t="shared" si="3"/>
        <v>1.5702720147533427</v>
      </c>
      <c r="K5" s="2">
        <v>1153</v>
      </c>
      <c r="L5" s="2">
        <v>8985</v>
      </c>
      <c r="M5" s="2">
        <v>9979</v>
      </c>
      <c r="N5" s="2">
        <f t="shared" si="4"/>
        <v>-994</v>
      </c>
      <c r="O5" s="18">
        <f>L5*P5/3.4</f>
        <v>10834.85294117647</v>
      </c>
      <c r="P5" s="15">
        <v>4.1</v>
      </c>
    </row>
    <row r="6" spans="1:16" s="1" customFormat="1" ht="42" customHeight="1">
      <c r="A6" s="6" t="s">
        <v>16</v>
      </c>
      <c r="B6" s="2">
        <v>560</v>
      </c>
      <c r="C6" s="2">
        <v>560</v>
      </c>
      <c r="D6" s="2">
        <f t="shared" si="0"/>
        <v>0</v>
      </c>
      <c r="E6" s="2">
        <v>7678</v>
      </c>
      <c r="F6" s="2">
        <v>6915</v>
      </c>
      <c r="G6" s="2">
        <f t="shared" si="1"/>
        <v>763</v>
      </c>
      <c r="H6" s="3">
        <f t="shared" si="2"/>
        <v>13.710714285714285</v>
      </c>
      <c r="I6" s="3">
        <f t="shared" si="2"/>
        <v>12.348214285714286</v>
      </c>
      <c r="J6" s="3">
        <f t="shared" si="3"/>
        <v>1.362499999999999</v>
      </c>
      <c r="K6" s="2">
        <v>314</v>
      </c>
      <c r="L6" s="2">
        <v>7273</v>
      </c>
      <c r="M6" s="2">
        <v>6296</v>
      </c>
      <c r="N6" s="2">
        <f t="shared" si="4"/>
        <v>977</v>
      </c>
      <c r="O6" s="18">
        <f>L6*P6/3.4</f>
        <v>8342.558823529413</v>
      </c>
      <c r="P6" s="15">
        <v>3.9</v>
      </c>
    </row>
    <row r="7" spans="1:16" s="1" customFormat="1" ht="42" customHeight="1" thickBot="1">
      <c r="A7" s="12" t="s">
        <v>17</v>
      </c>
      <c r="B7" s="9"/>
      <c r="C7" s="9"/>
      <c r="D7" s="9"/>
      <c r="E7" s="9"/>
      <c r="F7" s="9"/>
      <c r="G7" s="9"/>
      <c r="H7" s="10"/>
      <c r="I7" s="10"/>
      <c r="J7" s="10"/>
      <c r="K7" s="9"/>
      <c r="L7" s="9">
        <v>708</v>
      </c>
      <c r="M7" s="9">
        <v>944</v>
      </c>
      <c r="N7" s="9">
        <f t="shared" si="4"/>
        <v>-236</v>
      </c>
      <c r="O7" s="11">
        <f>L7</f>
        <v>708</v>
      </c>
      <c r="P7" s="16"/>
    </row>
    <row r="8" spans="1:16" s="8" customFormat="1" ht="42" customHeight="1" thickBot="1">
      <c r="A8" s="7" t="s">
        <v>1</v>
      </c>
      <c r="B8" s="4">
        <f>SUM(B3:B7)</f>
        <v>3283</v>
      </c>
      <c r="C8" s="4">
        <f>SUM(C3:C6)</f>
        <v>3697</v>
      </c>
      <c r="D8" s="4">
        <f t="shared" si="0"/>
        <v>-414</v>
      </c>
      <c r="E8" s="4">
        <f>SUM(E3:E7)</f>
        <v>52774</v>
      </c>
      <c r="F8" s="4">
        <f>SUM(F3:F6)</f>
        <v>53255</v>
      </c>
      <c r="G8" s="4">
        <f t="shared" si="1"/>
        <v>-481</v>
      </c>
      <c r="H8" s="5">
        <f>E8/B8</f>
        <v>16.074931465123363</v>
      </c>
      <c r="I8" s="5">
        <f>F8/C8</f>
        <v>14.404922910467947</v>
      </c>
      <c r="J8" s="5">
        <f t="shared" si="3"/>
        <v>1.670008554655416</v>
      </c>
      <c r="K8" s="4">
        <f>SUM(K3:K7)</f>
        <v>2867</v>
      </c>
      <c r="L8" s="4">
        <f>SUM(L3:L7)</f>
        <v>49816</v>
      </c>
      <c r="M8" s="4">
        <f>SUM(M3:M7)</f>
        <v>49816</v>
      </c>
      <c r="N8" s="4">
        <f t="shared" si="4"/>
        <v>0</v>
      </c>
      <c r="O8" s="5">
        <f>SUM(O3:O7)</f>
        <v>57566.294117647056</v>
      </c>
      <c r="P8" s="17">
        <f>O8*3.4/L8</f>
        <v>3.928966597077244</v>
      </c>
    </row>
    <row r="15" ht="15">
      <c r="E15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2016-01-29T08:07:21Z</cp:lastPrinted>
  <dcterms:created xsi:type="dcterms:W3CDTF">2014-09-03T05:37:13Z</dcterms:created>
  <dcterms:modified xsi:type="dcterms:W3CDTF">2016-09-29T07:17:14Z</dcterms:modified>
  <cp:category/>
  <cp:version/>
  <cp:contentType/>
  <cp:contentStatus/>
</cp:coreProperties>
</file>