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18.05.17" sheetId="1" r:id="rId1"/>
  </sheets>
  <definedNames/>
  <calcPr fullCalcOnLoad="1"/>
</workbook>
</file>

<file path=xl/sharedStrings.xml><?xml version="1.0" encoding="utf-8"?>
<sst xmlns="http://schemas.openxmlformats.org/spreadsheetml/2006/main" count="224" uniqueCount="48">
  <si>
    <t>Яровой сев в 2017 году по Лотошинскому мунципальному району на 18 мая 2017 года</t>
  </si>
  <si>
    <t>(в разрезе сельскохозяйственных организаций)</t>
  </si>
  <si>
    <t>№
 п/п</t>
  </si>
  <si>
    <t>Наименование</t>
  </si>
  <si>
    <r>
      <t xml:space="preserve">Яровой сев, всего
(зерновые, зенобоб., масличн.,кормовые), </t>
    </r>
    <r>
      <rPr>
        <b/>
        <i/>
        <sz val="9"/>
        <rFont val="Cambria"/>
        <family val="1"/>
      </rPr>
      <t>га</t>
    </r>
  </si>
  <si>
    <r>
      <t xml:space="preserve">Зерновые и зернобобовые всего, </t>
    </r>
    <r>
      <rPr>
        <b/>
        <i/>
        <sz val="9"/>
        <rFont val="Cambria"/>
        <family val="1"/>
      </rPr>
      <t>га</t>
    </r>
  </si>
  <si>
    <r>
      <t xml:space="preserve">Яровые зерновые культуры, </t>
    </r>
    <r>
      <rPr>
        <b/>
        <i/>
        <sz val="14"/>
        <rFont val="Cambria"/>
        <family val="1"/>
      </rPr>
      <t>га</t>
    </r>
  </si>
  <si>
    <t>Масличные</t>
  </si>
  <si>
    <t>Кормовые культуры</t>
  </si>
  <si>
    <t>Картофель</t>
  </si>
  <si>
    <t>Овощи</t>
  </si>
  <si>
    <r>
      <t xml:space="preserve">Всего зерновые, </t>
    </r>
    <r>
      <rPr>
        <b/>
        <i/>
        <sz val="11"/>
        <rFont val="Cambria"/>
        <family val="1"/>
      </rPr>
      <t>га</t>
    </r>
  </si>
  <si>
    <t>Зерновые</t>
  </si>
  <si>
    <t>Всего зернобобовые</t>
  </si>
  <si>
    <t>Зернобобовые</t>
  </si>
  <si>
    <t>Кормовые всего</t>
  </si>
  <si>
    <t>Кукуруза на силос</t>
  </si>
  <si>
    <t>Однолетние травы</t>
  </si>
  <si>
    <t>Беспокровные травы</t>
  </si>
  <si>
    <t>Прочие</t>
  </si>
  <si>
    <t>Прогноз 2017</t>
  </si>
  <si>
    <t>Факт</t>
  </si>
  <si>
    <t>%</t>
  </si>
  <si>
    <t>Овощи всего:</t>
  </si>
  <si>
    <t>Капуста</t>
  </si>
  <si>
    <t>Морковь</t>
  </si>
  <si>
    <t>Свекла</t>
  </si>
  <si>
    <t>Лук</t>
  </si>
  <si>
    <t>Яр.пшеница</t>
  </si>
  <si>
    <t>Ячмень</t>
  </si>
  <si>
    <t>Овёс</t>
  </si>
  <si>
    <t>Кукуруза на зерно</t>
  </si>
  <si>
    <t>Люпин</t>
  </si>
  <si>
    <t>Горох</t>
  </si>
  <si>
    <t>Соя</t>
  </si>
  <si>
    <t>Вика</t>
  </si>
  <si>
    <t>Масличных всего:</t>
  </si>
  <si>
    <t>Рапс</t>
  </si>
  <si>
    <t>Лен</t>
  </si>
  <si>
    <t>Горчица</t>
  </si>
  <si>
    <r>
      <t xml:space="preserve">Итого по району, </t>
    </r>
    <r>
      <rPr>
        <b/>
        <i/>
        <sz val="12"/>
        <rFont val="Cambria"/>
        <family val="1"/>
      </rPr>
      <t>га</t>
    </r>
  </si>
  <si>
    <t>ООО "РусМолоко" отд."Яровое"</t>
  </si>
  <si>
    <t>ООО "РусМолоко"                                       отд.  "Вешние  воды"</t>
  </si>
  <si>
    <t>ООО «АФ «Елгозинское»,                                      ООО «ЭкоАгроФарминг»                    (ЗАО "Доры")</t>
  </si>
  <si>
    <t>ОАО "Совхоз им. Кирова"</t>
  </si>
  <si>
    <t>ООО "Колхоз "Заветы Ильича"</t>
  </si>
  <si>
    <t>Было в 2016 году на отчетную дату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</si>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</sst>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i/>
      <sz val="9"/>
      <name val="Cambria"/>
      <family val="1"/>
    </font>
    <font>
      <b/>
      <i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color indexed="12"/>
      <name val="Cambria"/>
      <family val="1"/>
    </font>
    <font>
      <b/>
      <sz val="9"/>
      <color indexed="12"/>
      <name val="Cambria"/>
      <family val="1"/>
    </font>
    <font>
      <sz val="9"/>
      <name val="Cambria"/>
      <family val="1"/>
    </font>
    <font>
      <sz val="10"/>
      <name val="Arial"/>
      <family val="2"/>
    </font>
    <font>
      <b/>
      <i/>
      <sz val="12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12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medium"/>
      <bottom/>
    </border>
    <border>
      <left style="double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double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1" fillId="37" borderId="34" xfId="0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center" vertical="center" wrapText="1"/>
    </xf>
    <xf numFmtId="0" fontId="29" fillId="37" borderId="45" xfId="0" applyFont="1" applyFill="1" applyBorder="1" applyAlignment="1">
      <alignment horizontal="center" vertical="center" wrapText="1"/>
    </xf>
    <xf numFmtId="0" fontId="27" fillId="34" borderId="46" xfId="0" applyFont="1" applyFill="1" applyBorder="1" applyAlignment="1">
      <alignment horizontal="center" vertical="center" wrapText="1"/>
    </xf>
    <xf numFmtId="0" fontId="27" fillId="34" borderId="47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9" fillId="37" borderId="31" xfId="0" applyFont="1" applyFill="1" applyBorder="1" applyAlignment="1">
      <alignment horizontal="center" vertical="center" wrapText="1"/>
    </xf>
    <xf numFmtId="0" fontId="21" fillId="37" borderId="50" xfId="0" applyFont="1" applyFill="1" applyBorder="1" applyAlignment="1">
      <alignment horizontal="center" vertical="center" wrapText="1"/>
    </xf>
    <xf numFmtId="0" fontId="21" fillId="37" borderId="51" xfId="0" applyFont="1" applyFill="1" applyBorder="1" applyAlignment="1">
      <alignment horizontal="center" vertical="center" wrapText="1"/>
    </xf>
    <xf numFmtId="0" fontId="29" fillId="37" borderId="52" xfId="0" applyFont="1" applyFill="1" applyBorder="1" applyAlignment="1">
      <alignment horizontal="center" vertical="center" wrapText="1"/>
    </xf>
    <xf numFmtId="0" fontId="27" fillId="34" borderId="50" xfId="0" applyFont="1" applyFill="1" applyBorder="1" applyAlignment="1">
      <alignment horizontal="center" vertical="center" wrapText="1"/>
    </xf>
    <xf numFmtId="0" fontId="27" fillId="34" borderId="51" xfId="0" applyFont="1" applyFill="1" applyBorder="1" applyAlignment="1">
      <alignment horizontal="center" vertical="center" wrapText="1"/>
    </xf>
    <xf numFmtId="0" fontId="28" fillId="34" borderId="53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29" fillId="33" borderId="52" xfId="0" applyFont="1" applyFill="1" applyBorder="1" applyAlignment="1">
      <alignment horizontal="center" vertical="center" wrapText="1"/>
    </xf>
    <xf numFmtId="0" fontId="31" fillId="37" borderId="54" xfId="0" applyFont="1" applyFill="1" applyBorder="1" applyAlignment="1">
      <alignment/>
    </xf>
    <xf numFmtId="0" fontId="22" fillId="37" borderId="54" xfId="0" applyFont="1" applyFill="1" applyBorder="1" applyAlignment="1">
      <alignment horizontal="center" vertical="center"/>
    </xf>
    <xf numFmtId="0" fontId="33" fillId="37" borderId="23" xfId="0" applyFont="1" applyFill="1" applyBorder="1" applyAlignment="1">
      <alignment horizontal="center" vertical="center"/>
    </xf>
    <xf numFmtId="0" fontId="33" fillId="37" borderId="24" xfId="0" applyFont="1" applyFill="1" applyBorder="1" applyAlignment="1">
      <alignment horizontal="center" vertical="center"/>
    </xf>
    <xf numFmtId="1" fontId="29" fillId="37" borderId="25" xfId="0" applyNumberFormat="1" applyFont="1" applyFill="1" applyBorder="1" applyAlignment="1">
      <alignment horizontal="center" vertical="center"/>
    </xf>
    <xf numFmtId="0" fontId="33" fillId="37" borderId="33" xfId="0" applyFont="1" applyFill="1" applyBorder="1" applyAlignment="1">
      <alignment horizontal="center" vertical="center"/>
    </xf>
    <xf numFmtId="1" fontId="29" fillId="37" borderId="31" xfId="0" applyNumberFormat="1" applyFont="1" applyFill="1" applyBorder="1" applyAlignment="1">
      <alignment horizontal="center" vertical="center"/>
    </xf>
    <xf numFmtId="0" fontId="33" fillId="37" borderId="38" xfId="0" applyFont="1" applyFill="1" applyBorder="1" applyAlignment="1">
      <alignment horizontal="center" vertical="center"/>
    </xf>
    <xf numFmtId="0" fontId="33" fillId="37" borderId="32" xfId="0" applyFont="1" applyFill="1" applyBorder="1" applyAlignment="1">
      <alignment horizontal="center" vertical="center"/>
    </xf>
    <xf numFmtId="1" fontId="29" fillId="37" borderId="40" xfId="0" applyNumberFormat="1" applyFont="1" applyFill="1" applyBorder="1" applyAlignment="1">
      <alignment horizontal="center" vertical="center"/>
    </xf>
    <xf numFmtId="0" fontId="33" fillId="37" borderId="44" xfId="0" applyFont="1" applyFill="1" applyBorder="1" applyAlignment="1">
      <alignment horizontal="center" vertical="center"/>
    </xf>
    <xf numFmtId="0" fontId="33" fillId="37" borderId="23" xfId="0" applyFont="1" applyFill="1" applyBorder="1" applyAlignment="1">
      <alignment horizontal="center" vertical="center" wrapText="1"/>
    </xf>
    <xf numFmtId="0" fontId="33" fillId="37" borderId="24" xfId="0" applyFont="1" applyFill="1" applyBorder="1" applyAlignment="1">
      <alignment horizontal="center" vertical="center" wrapText="1"/>
    </xf>
    <xf numFmtId="1" fontId="29" fillId="37" borderId="31" xfId="0" applyNumberFormat="1" applyFont="1" applyFill="1" applyBorder="1" applyAlignment="1">
      <alignment horizontal="center" vertical="center" wrapText="1"/>
    </xf>
    <xf numFmtId="0" fontId="33" fillId="37" borderId="38" xfId="0" applyFont="1" applyFill="1" applyBorder="1" applyAlignment="1">
      <alignment horizontal="center" vertical="center" wrapText="1"/>
    </xf>
    <xf numFmtId="0" fontId="33" fillId="37" borderId="32" xfId="0" applyFont="1" applyFill="1" applyBorder="1" applyAlignment="1">
      <alignment horizontal="center" vertical="center" wrapText="1"/>
    </xf>
    <xf numFmtId="1" fontId="29" fillId="37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1" fillId="0" borderId="5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" fontId="35" fillId="0" borderId="31" xfId="0" applyNumberFormat="1" applyFont="1" applyFill="1" applyBorder="1" applyAlignment="1">
      <alignment horizontal="center" vertical="center"/>
    </xf>
    <xf numFmtId="1" fontId="35" fillId="0" borderId="40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1" fontId="35" fillId="0" borderId="25" xfId="0" applyNumberFormat="1" applyFont="1" applyFill="1" applyBorder="1" applyAlignment="1">
      <alignment horizontal="center" vertical="center"/>
    </xf>
    <xf numFmtId="1" fontId="35" fillId="37" borderId="31" xfId="0" applyNumberFormat="1" applyFont="1" applyFill="1" applyBorder="1" applyAlignment="1">
      <alignment horizontal="center" vertical="center"/>
    </xf>
    <xf numFmtId="1" fontId="35" fillId="37" borderId="25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1" fontId="29" fillId="33" borderId="25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0" fillId="38" borderId="56" xfId="0" applyFill="1" applyBorder="1" applyAlignment="1">
      <alignment horizontal="center" vertical="center"/>
    </xf>
    <xf numFmtId="0" fontId="36" fillId="38" borderId="56" xfId="0" applyFont="1" applyFill="1" applyBorder="1" applyAlignment="1">
      <alignment horizontal="center" vertical="center" wrapText="1"/>
    </xf>
    <xf numFmtId="0" fontId="37" fillId="38" borderId="57" xfId="0" applyFont="1" applyFill="1" applyBorder="1" applyAlignment="1">
      <alignment horizontal="center" vertical="center"/>
    </xf>
    <xf numFmtId="0" fontId="33" fillId="37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7" fillId="38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9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14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M13" sqref="AM13"/>
    </sheetView>
  </sheetViews>
  <sheetFormatPr defaultColWidth="9.140625" defaultRowHeight="15" outlineLevelCol="1"/>
  <cols>
    <col min="1" max="1" width="3.7109375" style="0" customWidth="1"/>
    <col min="2" max="2" width="30.57421875" style="0" customWidth="1"/>
    <col min="3" max="3" width="9.00390625" style="0" customWidth="1"/>
    <col min="4" max="4" width="7.28125" style="0" customWidth="1"/>
    <col min="5" max="5" width="8.140625" style="0" customWidth="1"/>
    <col min="6" max="6" width="8.8515625" style="0" customWidth="1"/>
    <col min="7" max="7" width="6.8515625" style="0" customWidth="1"/>
    <col min="8" max="8" width="8.421875" style="0" customWidth="1"/>
    <col min="9" max="9" width="9.28125" style="0" customWidth="1"/>
    <col min="10" max="10" width="8.28125" style="0" customWidth="1"/>
    <col min="11" max="11" width="5.8515625" style="0" customWidth="1"/>
    <col min="12" max="12" width="8.00390625" style="0" customWidth="1" outlineLevel="1"/>
    <col min="13" max="13" width="6.57421875" style="0" customWidth="1" outlineLevel="1"/>
    <col min="14" max="14" width="4.421875" style="0" customWidth="1" outlineLevel="1"/>
    <col min="15" max="15" width="9.421875" style="0" customWidth="1" outlineLevel="1"/>
    <col min="16" max="16" width="8.7109375" style="0" customWidth="1" outlineLevel="1"/>
    <col min="17" max="17" width="4.421875" style="0" customWidth="1" outlineLevel="1"/>
    <col min="18" max="18" width="7.57421875" style="0" customWidth="1" outlineLevel="1"/>
    <col min="19" max="19" width="6.8515625" style="0" customWidth="1" outlineLevel="1"/>
    <col min="20" max="20" width="4.421875" style="0" customWidth="1" outlineLevel="1"/>
    <col min="21" max="21" width="7.57421875" style="0" customWidth="1" outlineLevel="1"/>
    <col min="22" max="22" width="6.00390625" style="0" customWidth="1" outlineLevel="1"/>
    <col min="23" max="23" width="4.421875" style="0" customWidth="1" outlineLevel="1"/>
    <col min="24" max="24" width="7.421875" style="0" customWidth="1" outlineLevel="1"/>
    <col min="25" max="25" width="5.8515625" style="0" customWidth="1" outlineLevel="1"/>
    <col min="26" max="26" width="8.140625" style="0" customWidth="1" outlineLevel="1"/>
    <col min="27" max="27" width="7.421875" style="0" customWidth="1"/>
    <col min="28" max="28" width="6.421875" style="0" customWidth="1"/>
    <col min="29" max="29" width="8.421875" style="0" customWidth="1"/>
    <col min="30" max="31" width="9.421875" style="0" customWidth="1" outlineLevel="1"/>
    <col min="32" max="32" width="6.00390625" style="0" customWidth="1" outlineLevel="1"/>
    <col min="33" max="34" width="9.421875" style="0" customWidth="1" outlineLevel="1"/>
    <col min="35" max="35" width="6.00390625" style="0" customWidth="1" outlineLevel="1"/>
    <col min="36" max="37" width="9.421875" style="0" customWidth="1" outlineLevel="1"/>
    <col min="38" max="38" width="4.421875" style="0" customWidth="1" outlineLevel="1"/>
    <col min="39" max="40" width="9.421875" style="0" customWidth="1" outlineLevel="1"/>
    <col min="41" max="41" width="4.421875" style="0" customWidth="1" outlineLevel="1"/>
    <col min="42" max="43" width="9.421875" style="0" customWidth="1" outlineLevel="1"/>
    <col min="44" max="44" width="4.421875" style="0" customWidth="1" outlineLevel="1"/>
    <col min="45" max="45" width="7.7109375" style="0" customWidth="1"/>
    <col min="46" max="46" width="7.140625" style="0" customWidth="1"/>
    <col min="47" max="47" width="7.57421875" style="0" customWidth="1"/>
    <col min="48" max="48" width="7.7109375" style="0" customWidth="1" outlineLevel="1"/>
    <col min="49" max="49" width="6.28125" style="0" customWidth="1" outlineLevel="1"/>
    <col min="50" max="50" width="6.8515625" style="0" customWidth="1" outlineLevel="1"/>
    <col min="51" max="51" width="7.7109375" style="0" customWidth="1" outlineLevel="1"/>
    <col min="52" max="52" width="6.8515625" style="0" customWidth="1" outlineLevel="1"/>
    <col min="53" max="53" width="8.28125" style="0" customWidth="1" outlineLevel="1"/>
    <col min="54" max="54" width="7.7109375" style="0" customWidth="1" outlineLevel="1"/>
    <col min="55" max="55" width="6.7109375" style="0" customWidth="1" outlineLevel="1"/>
    <col min="56" max="56" width="8.28125" style="0" customWidth="1" outlineLevel="1"/>
    <col min="57" max="57" width="7.7109375" style="0" customWidth="1" outlineLevel="1"/>
    <col min="58" max="58" width="6.421875" style="0" customWidth="1" outlineLevel="1"/>
    <col min="59" max="59" width="8.28125" style="0" customWidth="1" outlineLevel="1"/>
    <col min="60" max="61" width="9.57421875" style="0" bestFit="1" customWidth="1"/>
    <col min="62" max="62" width="10.421875" style="0" customWidth="1"/>
    <col min="63" max="63" width="9.57421875" style="0" customWidth="1" outlineLevel="1"/>
    <col min="64" max="64" width="6.8515625" style="0" customWidth="1" outlineLevel="1"/>
    <col min="65" max="65" width="11.00390625" style="0" customWidth="1" outlineLevel="1"/>
    <col min="66" max="66" width="9.57421875" style="0" customWidth="1" outlineLevel="1"/>
    <col min="67" max="67" width="6.140625" style="0" customWidth="1" outlineLevel="1"/>
    <col min="68" max="68" width="10.421875" style="0" customWidth="1" outlineLevel="1"/>
    <col min="69" max="69" width="7.8515625" style="0" customWidth="1" outlineLevel="1"/>
    <col min="70" max="70" width="6.140625" style="0" customWidth="1" outlineLevel="1"/>
    <col min="71" max="71" width="10.421875" style="0" customWidth="1" outlineLevel="1"/>
    <col min="72" max="72" width="6.421875" style="0" customWidth="1" outlineLevel="1"/>
    <col min="73" max="73" width="6.57421875" style="0" customWidth="1" outlineLevel="1"/>
    <col min="74" max="74" width="7.00390625" style="0" customWidth="1" outlineLevel="1"/>
    <col min="75" max="75" width="9.57421875" style="0" bestFit="1" customWidth="1"/>
    <col min="76" max="77" width="9.421875" style="0" bestFit="1" customWidth="1"/>
    <col min="78" max="78" width="7.57421875" style="0" bestFit="1" customWidth="1"/>
    <col min="79" max="79" width="7.00390625" style="0" customWidth="1"/>
    <col min="80" max="80" width="8.7109375" style="0" customWidth="1"/>
    <col min="81" max="81" width="8.00390625" style="0" customWidth="1" outlineLevel="1"/>
    <col min="82" max="82" width="6.8515625" style="0" customWidth="1" outlineLevel="1"/>
    <col min="83" max="83" width="8.28125" style="0" customWidth="1" outlineLevel="1"/>
    <col min="84" max="84" width="8.7109375" style="0" customWidth="1" outlineLevel="1"/>
    <col min="85" max="85" width="6.7109375" style="0" customWidth="1" outlineLevel="1"/>
    <col min="86" max="86" width="8.7109375" style="0" customWidth="1" outlineLevel="1"/>
    <col min="87" max="87" width="8.57421875" style="0" customWidth="1" outlineLevel="1"/>
    <col min="88" max="88" width="6.7109375" style="0" customWidth="1" outlineLevel="1"/>
    <col min="89" max="89" width="7.8515625" style="0" customWidth="1" outlineLevel="1"/>
    <col min="90" max="90" width="7.57421875" style="0" customWidth="1" outlineLevel="1"/>
    <col min="91" max="91" width="6.00390625" style="0" customWidth="1" outlineLevel="1"/>
    <col min="92" max="92" width="8.00390625" style="0" customWidth="1" outlineLevel="1"/>
    <col min="93" max="93" width="8.28125" style="0" customWidth="1" outlineLevel="1"/>
    <col min="94" max="94" width="6.8515625" style="0" customWidth="1" outlineLevel="1"/>
    <col min="95" max="95" width="8.7109375" style="0" customWidth="1" outlineLevel="1"/>
  </cols>
  <sheetData>
    <row r="1" spans="1:16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21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95" ht="18.75" thickBot="1">
      <c r="A3" s="4" t="s">
        <v>2</v>
      </c>
      <c r="B3" s="5" t="s">
        <v>3</v>
      </c>
      <c r="C3" s="6" t="s">
        <v>4</v>
      </c>
      <c r="D3" s="7"/>
      <c r="E3" s="8"/>
      <c r="F3" s="6" t="s">
        <v>5</v>
      </c>
      <c r="G3" s="7"/>
      <c r="H3" s="8"/>
      <c r="I3" s="9" t="s">
        <v>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</v>
      </c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2"/>
      <c r="BH3" s="13" t="s">
        <v>8</v>
      </c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5"/>
      <c r="BW3" s="16" t="s">
        <v>9</v>
      </c>
      <c r="BX3" s="17"/>
      <c r="BY3" s="18"/>
      <c r="BZ3" s="19" t="s">
        <v>10</v>
      </c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1"/>
    </row>
    <row r="4" spans="1:95" ht="20.25" customHeight="1">
      <c r="A4" s="22"/>
      <c r="B4" s="23"/>
      <c r="C4" s="24"/>
      <c r="D4" s="25"/>
      <c r="E4" s="26"/>
      <c r="F4" s="24"/>
      <c r="G4" s="25"/>
      <c r="H4" s="26"/>
      <c r="I4" s="27" t="s">
        <v>11</v>
      </c>
      <c r="J4" s="27"/>
      <c r="K4" s="28"/>
      <c r="L4" s="29" t="s">
        <v>12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 t="s">
        <v>13</v>
      </c>
      <c r="AB4" s="27"/>
      <c r="AC4" s="28"/>
      <c r="AD4" s="30" t="s">
        <v>14</v>
      </c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1"/>
      <c r="AS4" s="32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4"/>
      <c r="BH4" s="35" t="s">
        <v>15</v>
      </c>
      <c r="BI4" s="36"/>
      <c r="BJ4" s="37"/>
      <c r="BK4" s="38" t="s">
        <v>16</v>
      </c>
      <c r="BL4" s="39"/>
      <c r="BM4" s="40"/>
      <c r="BN4" s="38" t="s">
        <v>17</v>
      </c>
      <c r="BO4" s="39"/>
      <c r="BP4" s="40"/>
      <c r="BQ4" s="38" t="s">
        <v>18</v>
      </c>
      <c r="BR4" s="39"/>
      <c r="BS4" s="40"/>
      <c r="BT4" s="41" t="s">
        <v>19</v>
      </c>
      <c r="BU4" s="39"/>
      <c r="BV4" s="42"/>
      <c r="BW4" s="43" t="s">
        <v>20</v>
      </c>
      <c r="BX4" s="44" t="s">
        <v>21</v>
      </c>
      <c r="BY4" s="45" t="s">
        <v>22</v>
      </c>
      <c r="BZ4" s="46" t="s">
        <v>23</v>
      </c>
      <c r="CA4" s="47"/>
      <c r="CB4" s="48"/>
      <c r="CC4" s="41" t="s">
        <v>24</v>
      </c>
      <c r="CD4" s="39"/>
      <c r="CE4" s="40"/>
      <c r="CF4" s="49" t="s">
        <v>25</v>
      </c>
      <c r="CG4" s="50"/>
      <c r="CH4" s="51"/>
      <c r="CI4" s="49" t="s">
        <v>26</v>
      </c>
      <c r="CJ4" s="50"/>
      <c r="CK4" s="51"/>
      <c r="CL4" s="49" t="s">
        <v>27</v>
      </c>
      <c r="CM4" s="50"/>
      <c r="CN4" s="51"/>
      <c r="CO4" s="49" t="s">
        <v>19</v>
      </c>
      <c r="CP4" s="50"/>
      <c r="CQ4" s="52"/>
    </row>
    <row r="5" spans="1:95" ht="30.75" customHeight="1">
      <c r="A5" s="22"/>
      <c r="B5" s="23"/>
      <c r="C5" s="24" t="s">
        <v>20</v>
      </c>
      <c r="D5" s="25" t="s">
        <v>21</v>
      </c>
      <c r="E5" s="26" t="s">
        <v>22</v>
      </c>
      <c r="F5" s="24" t="s">
        <v>20</v>
      </c>
      <c r="G5" s="25" t="s">
        <v>21</v>
      </c>
      <c r="H5" s="26" t="s">
        <v>22</v>
      </c>
      <c r="I5" s="53"/>
      <c r="J5" s="53"/>
      <c r="K5" s="54"/>
      <c r="L5" s="55" t="s">
        <v>28</v>
      </c>
      <c r="M5" s="36"/>
      <c r="N5" s="37"/>
      <c r="O5" s="55" t="s">
        <v>29</v>
      </c>
      <c r="P5" s="36"/>
      <c r="Q5" s="37"/>
      <c r="R5" s="55" t="s">
        <v>30</v>
      </c>
      <c r="S5" s="36"/>
      <c r="T5" s="37"/>
      <c r="U5" s="56" t="s">
        <v>31</v>
      </c>
      <c r="V5" s="57"/>
      <c r="W5" s="57"/>
      <c r="X5" s="58" t="s">
        <v>19</v>
      </c>
      <c r="Y5" s="57"/>
      <c r="Z5" s="59"/>
      <c r="AA5" s="60"/>
      <c r="AB5" s="60"/>
      <c r="AC5" s="61"/>
      <c r="AD5" s="62" t="s">
        <v>32</v>
      </c>
      <c r="AE5" s="36"/>
      <c r="AF5" s="37"/>
      <c r="AG5" s="55" t="s">
        <v>33</v>
      </c>
      <c r="AH5" s="36"/>
      <c r="AI5" s="37"/>
      <c r="AJ5" s="55" t="s">
        <v>34</v>
      </c>
      <c r="AK5" s="36"/>
      <c r="AL5" s="37"/>
      <c r="AM5" s="56" t="s">
        <v>35</v>
      </c>
      <c r="AN5" s="57"/>
      <c r="AO5" s="59"/>
      <c r="AP5" s="56" t="s">
        <v>19</v>
      </c>
      <c r="AQ5" s="57"/>
      <c r="AR5" s="63"/>
      <c r="AS5" s="64" t="s">
        <v>36</v>
      </c>
      <c r="AT5" s="57"/>
      <c r="AU5" s="59"/>
      <c r="AV5" s="38" t="s">
        <v>37</v>
      </c>
      <c r="AW5" s="39"/>
      <c r="AX5" s="40"/>
      <c r="AY5" s="38" t="s">
        <v>38</v>
      </c>
      <c r="AZ5" s="39"/>
      <c r="BA5" s="40"/>
      <c r="BB5" s="65" t="s">
        <v>39</v>
      </c>
      <c r="BC5" s="66"/>
      <c r="BD5" s="67"/>
      <c r="BE5" s="65" t="s">
        <v>19</v>
      </c>
      <c r="BF5" s="66"/>
      <c r="BG5" s="68"/>
      <c r="BH5" s="69" t="s">
        <v>20</v>
      </c>
      <c r="BI5" s="70" t="s">
        <v>21</v>
      </c>
      <c r="BJ5" s="71" t="s">
        <v>22</v>
      </c>
      <c r="BK5" s="38"/>
      <c r="BL5" s="39"/>
      <c r="BM5" s="40"/>
      <c r="BN5" s="38"/>
      <c r="BO5" s="39"/>
      <c r="BP5" s="40"/>
      <c r="BQ5" s="38"/>
      <c r="BR5" s="39"/>
      <c r="BS5" s="40"/>
      <c r="BT5" s="41"/>
      <c r="BU5" s="39"/>
      <c r="BV5" s="42"/>
      <c r="BW5" s="72"/>
      <c r="BX5" s="73"/>
      <c r="BY5" s="74"/>
      <c r="BZ5" s="75" t="s">
        <v>20</v>
      </c>
      <c r="CA5" s="76" t="s">
        <v>21</v>
      </c>
      <c r="CB5" s="77" t="s">
        <v>22</v>
      </c>
      <c r="CC5" s="39"/>
      <c r="CD5" s="39"/>
      <c r="CE5" s="40"/>
      <c r="CF5" s="49"/>
      <c r="CG5" s="50"/>
      <c r="CH5" s="51"/>
      <c r="CI5" s="49"/>
      <c r="CJ5" s="50"/>
      <c r="CK5" s="51"/>
      <c r="CL5" s="49"/>
      <c r="CM5" s="50"/>
      <c r="CN5" s="51"/>
      <c r="CO5" s="49"/>
      <c r="CP5" s="50"/>
      <c r="CQ5" s="52"/>
    </row>
    <row r="6" spans="1:95" ht="36">
      <c r="A6" s="78"/>
      <c r="B6" s="79"/>
      <c r="C6" s="24"/>
      <c r="D6" s="25"/>
      <c r="E6" s="26"/>
      <c r="F6" s="24"/>
      <c r="G6" s="25"/>
      <c r="H6" s="26"/>
      <c r="I6" s="80" t="s">
        <v>20</v>
      </c>
      <c r="J6" s="81" t="s">
        <v>21</v>
      </c>
      <c r="K6" s="82" t="s">
        <v>22</v>
      </c>
      <c r="L6" s="83" t="s">
        <v>20</v>
      </c>
      <c r="M6" s="84" t="s">
        <v>21</v>
      </c>
      <c r="N6" s="85" t="s">
        <v>22</v>
      </c>
      <c r="O6" s="83" t="s">
        <v>20</v>
      </c>
      <c r="P6" s="84" t="s">
        <v>21</v>
      </c>
      <c r="Q6" s="85" t="s">
        <v>22</v>
      </c>
      <c r="R6" s="83" t="s">
        <v>20</v>
      </c>
      <c r="S6" s="84" t="s">
        <v>21</v>
      </c>
      <c r="T6" s="85" t="s">
        <v>22</v>
      </c>
      <c r="U6" s="83" t="s">
        <v>20</v>
      </c>
      <c r="V6" s="84" t="s">
        <v>21</v>
      </c>
      <c r="W6" s="85" t="s">
        <v>22</v>
      </c>
      <c r="X6" s="83" t="s">
        <v>20</v>
      </c>
      <c r="Y6" s="84" t="s">
        <v>21</v>
      </c>
      <c r="Z6" s="85" t="s">
        <v>22</v>
      </c>
      <c r="AA6" s="80" t="s">
        <v>20</v>
      </c>
      <c r="AB6" s="81" t="s">
        <v>21</v>
      </c>
      <c r="AC6" s="82" t="s">
        <v>22</v>
      </c>
      <c r="AD6" s="86" t="s">
        <v>20</v>
      </c>
      <c r="AE6" s="84" t="s">
        <v>21</v>
      </c>
      <c r="AF6" s="85" t="s">
        <v>22</v>
      </c>
      <c r="AG6" s="86" t="s">
        <v>20</v>
      </c>
      <c r="AH6" s="84" t="s">
        <v>21</v>
      </c>
      <c r="AI6" s="85" t="s">
        <v>22</v>
      </c>
      <c r="AJ6" s="83" t="s">
        <v>20</v>
      </c>
      <c r="AK6" s="84" t="s">
        <v>21</v>
      </c>
      <c r="AL6" s="85" t="s">
        <v>22</v>
      </c>
      <c r="AM6" s="83" t="s">
        <v>20</v>
      </c>
      <c r="AN6" s="84" t="s">
        <v>21</v>
      </c>
      <c r="AO6" s="85" t="s">
        <v>22</v>
      </c>
      <c r="AP6" s="83" t="s">
        <v>20</v>
      </c>
      <c r="AQ6" s="84" t="s">
        <v>21</v>
      </c>
      <c r="AR6" s="87" t="s">
        <v>22</v>
      </c>
      <c r="AS6" s="88" t="s">
        <v>20</v>
      </c>
      <c r="AT6" s="89" t="s">
        <v>21</v>
      </c>
      <c r="AU6" s="90" t="s">
        <v>22</v>
      </c>
      <c r="AV6" s="83" t="s">
        <v>20</v>
      </c>
      <c r="AW6" s="84" t="s">
        <v>21</v>
      </c>
      <c r="AX6" s="85" t="s">
        <v>22</v>
      </c>
      <c r="AY6" s="83" t="s">
        <v>20</v>
      </c>
      <c r="AZ6" s="84" t="s">
        <v>21</v>
      </c>
      <c r="BA6" s="85" t="s">
        <v>22</v>
      </c>
      <c r="BB6" s="83" t="s">
        <v>20</v>
      </c>
      <c r="BC6" s="84" t="s">
        <v>21</v>
      </c>
      <c r="BD6" s="85" t="s">
        <v>22</v>
      </c>
      <c r="BE6" s="83" t="s">
        <v>20</v>
      </c>
      <c r="BF6" s="84" t="s">
        <v>21</v>
      </c>
      <c r="BG6" s="87" t="s">
        <v>22</v>
      </c>
      <c r="BH6" s="91"/>
      <c r="BI6" s="92"/>
      <c r="BJ6" s="93"/>
      <c r="BK6" s="83" t="s">
        <v>20</v>
      </c>
      <c r="BL6" s="84" t="s">
        <v>21</v>
      </c>
      <c r="BM6" s="85" t="s">
        <v>22</v>
      </c>
      <c r="BN6" s="83" t="s">
        <v>20</v>
      </c>
      <c r="BO6" s="84" t="s">
        <v>21</v>
      </c>
      <c r="BP6" s="85" t="s">
        <v>22</v>
      </c>
      <c r="BQ6" s="83" t="s">
        <v>20</v>
      </c>
      <c r="BR6" s="84" t="s">
        <v>21</v>
      </c>
      <c r="BS6" s="87" t="s">
        <v>22</v>
      </c>
      <c r="BT6" s="83" t="s">
        <v>20</v>
      </c>
      <c r="BU6" s="84" t="s">
        <v>21</v>
      </c>
      <c r="BV6" s="87" t="s">
        <v>22</v>
      </c>
      <c r="BW6" s="94"/>
      <c r="BX6" s="95"/>
      <c r="BY6" s="96"/>
      <c r="BZ6" s="97"/>
      <c r="CA6" s="98"/>
      <c r="CB6" s="99"/>
      <c r="CC6" s="84" t="s">
        <v>20</v>
      </c>
      <c r="CD6" s="84" t="s">
        <v>21</v>
      </c>
      <c r="CE6" s="85" t="s">
        <v>22</v>
      </c>
      <c r="CF6" s="83" t="s">
        <v>20</v>
      </c>
      <c r="CG6" s="84" t="s">
        <v>21</v>
      </c>
      <c r="CH6" s="85" t="s">
        <v>22</v>
      </c>
      <c r="CI6" s="83" t="s">
        <v>20</v>
      </c>
      <c r="CJ6" s="84" t="s">
        <v>21</v>
      </c>
      <c r="CK6" s="85" t="s">
        <v>22</v>
      </c>
      <c r="CL6" s="83" t="s">
        <v>20</v>
      </c>
      <c r="CM6" s="84" t="s">
        <v>21</v>
      </c>
      <c r="CN6" s="85" t="s">
        <v>22</v>
      </c>
      <c r="CO6" s="83" t="s">
        <v>20</v>
      </c>
      <c r="CP6" s="84" t="s">
        <v>21</v>
      </c>
      <c r="CQ6" s="87" t="s">
        <v>22</v>
      </c>
    </row>
    <row r="7" spans="1:95" s="117" customFormat="1" ht="34.5" customHeight="1">
      <c r="A7" s="100"/>
      <c r="B7" s="101" t="s">
        <v>40</v>
      </c>
      <c r="C7" s="102">
        <f aca="true" t="shared" si="0" ref="C7:D12">F7+AS7+BH7</f>
        <v>7409</v>
      </c>
      <c r="D7" s="103">
        <f t="shared" si="0"/>
        <v>1792</v>
      </c>
      <c r="E7" s="104">
        <f aca="true" t="shared" si="1" ref="E7:E12">(D7*100)/C7</f>
        <v>24.186799838034823</v>
      </c>
      <c r="F7" s="102">
        <f aca="true" t="shared" si="2" ref="F7:G12">I7+AA7</f>
        <v>4142</v>
      </c>
      <c r="G7" s="103">
        <f t="shared" si="2"/>
        <v>1792</v>
      </c>
      <c r="H7" s="104">
        <f aca="true" t="shared" si="3" ref="H7:H12">(G7*100)/F7</f>
        <v>43.26412361178175</v>
      </c>
      <c r="I7" s="105">
        <f aca="true" t="shared" si="4" ref="I7:J12">L7+O7+R7+U7+X7</f>
        <v>4142</v>
      </c>
      <c r="J7" s="105">
        <f t="shared" si="4"/>
        <v>1792</v>
      </c>
      <c r="K7" s="106">
        <f aca="true" t="shared" si="5" ref="K7:K12">(J7*100)/I7</f>
        <v>43.26412361178175</v>
      </c>
      <c r="L7" s="107">
        <f>SUM(L8:L12)</f>
        <v>650</v>
      </c>
      <c r="M7" s="103">
        <f>SUM(M8:M12)</f>
        <v>180</v>
      </c>
      <c r="N7" s="106">
        <f aca="true" t="shared" si="6" ref="N7:N12">(M7*100)/L7</f>
        <v>27.692307692307693</v>
      </c>
      <c r="O7" s="108">
        <f>SUM(O8:O12)</f>
        <v>2687</v>
      </c>
      <c r="P7" s="103">
        <f>SUM(P8:P12)</f>
        <v>798</v>
      </c>
      <c r="Q7" s="106">
        <f aca="true" t="shared" si="7" ref="Q7:Q12">(P7*100)/O7</f>
        <v>29.698548567175287</v>
      </c>
      <c r="R7" s="108">
        <f>SUM(R8:R12)</f>
        <v>805</v>
      </c>
      <c r="S7" s="103">
        <f>SUM(S8:S12)</f>
        <v>814</v>
      </c>
      <c r="T7" s="106">
        <f aca="true" t="shared" si="8" ref="T7:T12">(S7*100)/R7</f>
        <v>101.11801242236025</v>
      </c>
      <c r="U7" s="108">
        <f>SUM(U8:U12)</f>
        <v>0</v>
      </c>
      <c r="V7" s="103">
        <f>SUM(V8:V12)</f>
        <v>0</v>
      </c>
      <c r="W7" s="109" t="e">
        <f aca="true" t="shared" si="9" ref="W7:W12">(V7*100)/U7</f>
        <v>#DIV/0!</v>
      </c>
      <c r="X7" s="108">
        <f>SUM(X8:X12)</f>
        <v>0</v>
      </c>
      <c r="Y7" s="103">
        <f>SUM(Y8:Y12)</f>
        <v>0</v>
      </c>
      <c r="Z7" s="106" t="e">
        <f aca="true" t="shared" si="10" ref="Z7:Z12">(Y7*100)/X7</f>
        <v>#DIV/0!</v>
      </c>
      <c r="AA7" s="105">
        <f aca="true" t="shared" si="11" ref="AA7:AB12">AD7+AG7+AJ7+AM7+AP7</f>
        <v>0</v>
      </c>
      <c r="AB7" s="103">
        <f t="shared" si="11"/>
        <v>0</v>
      </c>
      <c r="AC7" s="106" t="e">
        <f aca="true" t="shared" si="12" ref="AC7:AC12">(AB7*100)/AA7</f>
        <v>#DIV/0!</v>
      </c>
      <c r="AD7" s="105">
        <f>SUM(AD8:AD12)</f>
        <v>0</v>
      </c>
      <c r="AE7" s="103">
        <f>SUM(AE8:AE12)</f>
        <v>0</v>
      </c>
      <c r="AF7" s="106" t="e">
        <f aca="true" t="shared" si="13" ref="AF7:AF12">(AE7*100)/AD7</f>
        <v>#DIV/0!</v>
      </c>
      <c r="AG7" s="108">
        <f>SUM(AG8:AG12)</f>
        <v>0</v>
      </c>
      <c r="AH7" s="103">
        <f>SUM(AH8:AH12)</f>
        <v>0</v>
      </c>
      <c r="AI7" s="106" t="e">
        <f aca="true" t="shared" si="14" ref="AI7:AI12">(AH7*100)/AG7</f>
        <v>#DIV/0!</v>
      </c>
      <c r="AJ7" s="108">
        <f>SUM(AJ8:AJ12)</f>
        <v>0</v>
      </c>
      <c r="AK7" s="103">
        <f>SUM(AK8:AK12)</f>
        <v>0</v>
      </c>
      <c r="AL7" s="106" t="e">
        <f aca="true" t="shared" si="15" ref="AL7:AL12">(AK7*100)/AJ7</f>
        <v>#DIV/0!</v>
      </c>
      <c r="AM7" s="108">
        <f>SUM(AM8:AM12)</f>
        <v>0</v>
      </c>
      <c r="AN7" s="103">
        <f>SUM(AN8:AN12)</f>
        <v>0</v>
      </c>
      <c r="AO7" s="106" t="e">
        <f aca="true" t="shared" si="16" ref="AO7:AO12">(AN7*100)/AM7</f>
        <v>#DIV/0!</v>
      </c>
      <c r="AP7" s="108">
        <f>SUM(AP8:AP12)</f>
        <v>0</v>
      </c>
      <c r="AQ7" s="103">
        <f>SUM(AQ8:AQ12)</f>
        <v>0</v>
      </c>
      <c r="AR7" s="104" t="e">
        <f aca="true" t="shared" si="17" ref="AR7:AR12">(AQ7*100)/AP7</f>
        <v>#DIV/0!</v>
      </c>
      <c r="AS7" s="110">
        <f aca="true" t="shared" si="18" ref="AS7:AT12">AV7+AY7+BB7+BE7</f>
        <v>0</v>
      </c>
      <c r="AT7" s="103">
        <f t="shared" si="18"/>
        <v>0</v>
      </c>
      <c r="AU7" s="106" t="e">
        <f aca="true" t="shared" si="19" ref="AU7:AU12">(AT7*100)/AS7</f>
        <v>#DIV/0!</v>
      </c>
      <c r="AV7" s="108">
        <f>SUM(AV8:AV12)</f>
        <v>0</v>
      </c>
      <c r="AW7" s="103">
        <f>SUM(AW8:AW12)</f>
        <v>0</v>
      </c>
      <c r="AX7" s="106" t="e">
        <f aca="true" t="shared" si="20" ref="AX7:AX12">(AW7*100)/AV7</f>
        <v>#DIV/0!</v>
      </c>
      <c r="AY7" s="108">
        <f>SUM(AY8:AY12)</f>
        <v>0</v>
      </c>
      <c r="AZ7" s="103">
        <f>SUM(AZ8:AZ12)</f>
        <v>0</v>
      </c>
      <c r="BA7" s="106" t="e">
        <f aca="true" t="shared" si="21" ref="BA7:BA12">(AZ7*100)/AY7</f>
        <v>#DIV/0!</v>
      </c>
      <c r="BB7" s="108">
        <f>SUM(BB8:BB12)</f>
        <v>0</v>
      </c>
      <c r="BC7" s="103">
        <f>SUM(BC8:BC12)</f>
        <v>0</v>
      </c>
      <c r="BD7" s="106" t="e">
        <f aca="true" t="shared" si="22" ref="BD7:BD12">(BC7*100)/BB7</f>
        <v>#DIV/0!</v>
      </c>
      <c r="BE7" s="108">
        <f>SUM(BE8:BE12)</f>
        <v>0</v>
      </c>
      <c r="BF7" s="103">
        <f>SUM(BF8:BF12)</f>
        <v>0</v>
      </c>
      <c r="BG7" s="104" t="e">
        <f aca="true" t="shared" si="23" ref="BG7:BG12">(BF7*100)/BE7</f>
        <v>#DIV/0!</v>
      </c>
      <c r="BH7" s="110">
        <f aca="true" t="shared" si="24" ref="BH7:BI12">BK7+BN7+BQ7+BT7</f>
        <v>3267</v>
      </c>
      <c r="BI7" s="103">
        <f t="shared" si="24"/>
        <v>0</v>
      </c>
      <c r="BJ7" s="106">
        <f aca="true" t="shared" si="25" ref="BJ7:BJ12">(BI7*100)/BH7</f>
        <v>0</v>
      </c>
      <c r="BK7" s="103">
        <f>SUM(BK8:BK12)</f>
        <v>1195</v>
      </c>
      <c r="BL7" s="103">
        <f>SUM(BL8:BL12)</f>
        <v>0</v>
      </c>
      <c r="BM7" s="106">
        <f aca="true" t="shared" si="26" ref="BM7:BM12">(BL7*100)/BK7</f>
        <v>0</v>
      </c>
      <c r="BN7" s="105">
        <f>SUM(BN8:BN12)</f>
        <v>2072</v>
      </c>
      <c r="BO7" s="103">
        <f>SUM(BO8:BO12)</f>
        <v>0</v>
      </c>
      <c r="BP7" s="106">
        <f aca="true" t="shared" si="27" ref="BP7:BP12">(BO7*100)/BN7</f>
        <v>0</v>
      </c>
      <c r="BQ7" s="105">
        <f>SUM(BQ8:BQ12)</f>
        <v>0</v>
      </c>
      <c r="BR7" s="103">
        <f>SUM(BR8:BR12)</f>
        <v>0</v>
      </c>
      <c r="BS7" s="104" t="e">
        <f aca="true" t="shared" si="28" ref="BS7:BS12">(BR7*100)/BQ7</f>
        <v>#DIV/0!</v>
      </c>
      <c r="BT7" s="105">
        <f>SUM(BT8:BT12)</f>
        <v>0</v>
      </c>
      <c r="BU7" s="103">
        <f>SUM(BU8:BU12)</f>
        <v>0</v>
      </c>
      <c r="BV7" s="104" t="e">
        <f aca="true" t="shared" si="29" ref="BV7:BV12">(BU7*100)/BT7</f>
        <v>#DIV/0!</v>
      </c>
      <c r="BW7" s="102">
        <f>SUM(BW8:BW12)</f>
        <v>0</v>
      </c>
      <c r="BX7" s="103">
        <f>SUM(BX8:BX12)</f>
        <v>0</v>
      </c>
      <c r="BY7" s="104" t="e">
        <f aca="true" t="shared" si="30" ref="BY7:BY12">(BX7*100)/BW7</f>
        <v>#DIV/0!</v>
      </c>
      <c r="BZ7" s="111">
        <f aca="true" t="shared" si="31" ref="BZ7:CA12">CC7+CF7+CI7+CL7+CO7</f>
        <v>0</v>
      </c>
      <c r="CA7" s="112">
        <f t="shared" si="31"/>
        <v>0</v>
      </c>
      <c r="CB7" s="113" t="e">
        <f aca="true" t="shared" si="32" ref="CB7:CB12">(CA7*100)/BZ7</f>
        <v>#DIV/0!</v>
      </c>
      <c r="CC7" s="114">
        <f>SUM(CC8:CC12)</f>
        <v>0</v>
      </c>
      <c r="CD7" s="112">
        <f>SUM(CD8:CD12)</f>
        <v>0</v>
      </c>
      <c r="CE7" s="113" t="e">
        <f aca="true" t="shared" si="33" ref="CE7:CE12">(CD7*100)/CC7</f>
        <v>#DIV/0!</v>
      </c>
      <c r="CF7" s="115">
        <f>SUM(CF8:CF12)</f>
        <v>0</v>
      </c>
      <c r="CG7" s="112">
        <f>SUM(CG8:CG12)</f>
        <v>0</v>
      </c>
      <c r="CH7" s="113" t="e">
        <f aca="true" t="shared" si="34" ref="CH7:CH12">(CG7*100)/CF7</f>
        <v>#DIV/0!</v>
      </c>
      <c r="CI7" s="115">
        <f>SUM(CI8:CI12)</f>
        <v>0</v>
      </c>
      <c r="CJ7" s="112">
        <f>SUM(CJ8:CJ12)</f>
        <v>0</v>
      </c>
      <c r="CK7" s="113" t="e">
        <f aca="true" t="shared" si="35" ref="CK7:CK12">(CJ7*100)/CI7</f>
        <v>#DIV/0!</v>
      </c>
      <c r="CL7" s="115">
        <f>SUM(CL8:CL12)</f>
        <v>0</v>
      </c>
      <c r="CM7" s="112">
        <f>SUM(CM8:CM12)</f>
        <v>0</v>
      </c>
      <c r="CN7" s="113" t="e">
        <f aca="true" t="shared" si="36" ref="CN7:CN12">(CM7*100)/CL7</f>
        <v>#DIV/0!</v>
      </c>
      <c r="CO7" s="115">
        <f>SUM(CO8:CO12)</f>
        <v>0</v>
      </c>
      <c r="CP7" s="112">
        <f>SUM(CP8:CP12)</f>
        <v>0</v>
      </c>
      <c r="CQ7" s="116" t="e">
        <f aca="true" t="shared" si="37" ref="CQ7:CQ12">(CP7*100)/CO7</f>
        <v>#DIV/0!</v>
      </c>
    </row>
    <row r="8" spans="1:95" s="117" customFormat="1" ht="15">
      <c r="A8" s="118">
        <v>1</v>
      </c>
      <c r="B8" s="119" t="s">
        <v>41</v>
      </c>
      <c r="C8" s="102">
        <f t="shared" si="0"/>
        <v>2289</v>
      </c>
      <c r="D8" s="103">
        <f t="shared" si="0"/>
        <v>432</v>
      </c>
      <c r="E8" s="104">
        <f t="shared" si="1"/>
        <v>18.872870249017037</v>
      </c>
      <c r="F8" s="102">
        <f t="shared" si="2"/>
        <v>1172</v>
      </c>
      <c r="G8" s="103">
        <f t="shared" si="2"/>
        <v>432</v>
      </c>
      <c r="H8" s="104">
        <f t="shared" si="3"/>
        <v>36.86006825938566</v>
      </c>
      <c r="I8" s="105">
        <f t="shared" si="4"/>
        <v>1172</v>
      </c>
      <c r="J8" s="105">
        <f t="shared" si="4"/>
        <v>432</v>
      </c>
      <c r="K8" s="106">
        <f t="shared" si="5"/>
        <v>36.86006825938566</v>
      </c>
      <c r="L8" s="120">
        <v>100</v>
      </c>
      <c r="M8" s="121"/>
      <c r="N8" s="122">
        <f t="shared" si="6"/>
        <v>0</v>
      </c>
      <c r="O8" s="120">
        <v>767</v>
      </c>
      <c r="P8" s="121">
        <v>143</v>
      </c>
      <c r="Q8" s="122">
        <f t="shared" si="7"/>
        <v>18.64406779661017</v>
      </c>
      <c r="R8" s="120">
        <v>305</v>
      </c>
      <c r="S8" s="121">
        <v>289</v>
      </c>
      <c r="T8" s="122">
        <f t="shared" si="8"/>
        <v>94.75409836065573</v>
      </c>
      <c r="U8" s="120"/>
      <c r="V8" s="121"/>
      <c r="W8" s="123" t="e">
        <f t="shared" si="9"/>
        <v>#DIV/0!</v>
      </c>
      <c r="X8" s="120"/>
      <c r="Y8" s="121"/>
      <c r="Z8" s="106" t="e">
        <f t="shared" si="10"/>
        <v>#DIV/0!</v>
      </c>
      <c r="AA8" s="105">
        <f t="shared" si="11"/>
        <v>0</v>
      </c>
      <c r="AB8" s="103">
        <f t="shared" si="11"/>
        <v>0</v>
      </c>
      <c r="AC8" s="106" t="e">
        <f t="shared" si="12"/>
        <v>#DIV/0!</v>
      </c>
      <c r="AD8" s="124">
        <v>0</v>
      </c>
      <c r="AE8" s="121"/>
      <c r="AF8" s="122" t="e">
        <f t="shared" si="13"/>
        <v>#DIV/0!</v>
      </c>
      <c r="AG8" s="124">
        <v>0</v>
      </c>
      <c r="AH8" s="121"/>
      <c r="AI8" s="122" t="e">
        <f t="shared" si="14"/>
        <v>#DIV/0!</v>
      </c>
      <c r="AJ8" s="124">
        <v>0</v>
      </c>
      <c r="AK8" s="121"/>
      <c r="AL8" s="122" t="e">
        <f t="shared" si="15"/>
        <v>#DIV/0!</v>
      </c>
      <c r="AM8" s="124">
        <v>0</v>
      </c>
      <c r="AN8" s="121"/>
      <c r="AO8" s="122" t="e">
        <f t="shared" si="16"/>
        <v>#DIV/0!</v>
      </c>
      <c r="AP8" s="120"/>
      <c r="AQ8" s="121"/>
      <c r="AR8" s="125" t="e">
        <f t="shared" si="17"/>
        <v>#DIV/0!</v>
      </c>
      <c r="AS8" s="110">
        <f t="shared" si="18"/>
        <v>0</v>
      </c>
      <c r="AT8" s="103">
        <f t="shared" si="18"/>
        <v>0</v>
      </c>
      <c r="AU8" s="106" t="e">
        <f t="shared" si="19"/>
        <v>#DIV/0!</v>
      </c>
      <c r="AV8" s="124">
        <v>0</v>
      </c>
      <c r="AW8" s="121"/>
      <c r="AX8" s="122" t="e">
        <f t="shared" si="20"/>
        <v>#DIV/0!</v>
      </c>
      <c r="AY8" s="124">
        <v>0</v>
      </c>
      <c r="AZ8" s="121"/>
      <c r="BA8" s="122" t="e">
        <f t="shared" si="21"/>
        <v>#DIV/0!</v>
      </c>
      <c r="BB8" s="124">
        <v>0</v>
      </c>
      <c r="BC8" s="121"/>
      <c r="BD8" s="122" t="e">
        <f t="shared" si="22"/>
        <v>#DIV/0!</v>
      </c>
      <c r="BE8" s="124">
        <v>0</v>
      </c>
      <c r="BF8" s="121"/>
      <c r="BG8" s="125" t="e">
        <f t="shared" si="23"/>
        <v>#DIV/0!</v>
      </c>
      <c r="BH8" s="110">
        <f t="shared" si="24"/>
        <v>1117</v>
      </c>
      <c r="BI8" s="103">
        <f t="shared" si="24"/>
        <v>0</v>
      </c>
      <c r="BJ8" s="106">
        <f t="shared" si="25"/>
        <v>0</v>
      </c>
      <c r="BK8" s="120">
        <v>395</v>
      </c>
      <c r="BL8" s="121"/>
      <c r="BM8" s="126">
        <f t="shared" si="26"/>
        <v>0</v>
      </c>
      <c r="BN8" s="120">
        <v>722</v>
      </c>
      <c r="BO8" s="121"/>
      <c r="BP8" s="126">
        <f t="shared" si="27"/>
        <v>0</v>
      </c>
      <c r="BQ8" s="124">
        <v>0</v>
      </c>
      <c r="BR8" s="121"/>
      <c r="BS8" s="104" t="e">
        <f t="shared" si="28"/>
        <v>#DIV/0!</v>
      </c>
      <c r="BT8" s="124">
        <v>0</v>
      </c>
      <c r="BU8" s="121"/>
      <c r="BV8" s="127" t="e">
        <f t="shared" si="29"/>
        <v>#DIV/0!</v>
      </c>
      <c r="BW8" s="128"/>
      <c r="BX8" s="121"/>
      <c r="BY8" s="129" t="e">
        <f t="shared" si="30"/>
        <v>#DIV/0!</v>
      </c>
      <c r="BZ8" s="111">
        <f t="shared" si="31"/>
        <v>0</v>
      </c>
      <c r="CA8" s="112">
        <f t="shared" si="31"/>
        <v>0</v>
      </c>
      <c r="CB8" s="113" t="e">
        <f t="shared" si="32"/>
        <v>#DIV/0!</v>
      </c>
      <c r="CC8" s="124">
        <v>0</v>
      </c>
      <c r="CD8" s="130"/>
      <c r="CE8" s="113" t="e">
        <f t="shared" si="33"/>
        <v>#DIV/0!</v>
      </c>
      <c r="CF8" s="124">
        <v>0</v>
      </c>
      <c r="CG8" s="130"/>
      <c r="CH8" s="113" t="e">
        <f t="shared" si="34"/>
        <v>#DIV/0!</v>
      </c>
      <c r="CI8" s="124">
        <v>0</v>
      </c>
      <c r="CJ8" s="130"/>
      <c r="CK8" s="113" t="e">
        <f t="shared" si="35"/>
        <v>#DIV/0!</v>
      </c>
      <c r="CL8" s="124">
        <v>0</v>
      </c>
      <c r="CM8" s="130"/>
      <c r="CN8" s="113" t="e">
        <f t="shared" si="36"/>
        <v>#DIV/0!</v>
      </c>
      <c r="CO8" s="124">
        <v>0</v>
      </c>
      <c r="CP8" s="130"/>
      <c r="CQ8" s="116" t="e">
        <f t="shared" si="37"/>
        <v>#DIV/0!</v>
      </c>
    </row>
    <row r="9" spans="1:95" s="117" customFormat="1" ht="25.5">
      <c r="A9" s="118">
        <v>2</v>
      </c>
      <c r="B9" s="131" t="s">
        <v>42</v>
      </c>
      <c r="C9" s="102">
        <f t="shared" si="0"/>
        <v>2100</v>
      </c>
      <c r="D9" s="103">
        <f t="shared" si="0"/>
        <v>455</v>
      </c>
      <c r="E9" s="104">
        <f t="shared" si="1"/>
        <v>21.666666666666668</v>
      </c>
      <c r="F9" s="102">
        <f t="shared" si="2"/>
        <v>1300</v>
      </c>
      <c r="G9" s="103">
        <f t="shared" si="2"/>
        <v>455</v>
      </c>
      <c r="H9" s="104">
        <f t="shared" si="3"/>
        <v>35</v>
      </c>
      <c r="I9" s="105">
        <f t="shared" si="4"/>
        <v>1300</v>
      </c>
      <c r="J9" s="105">
        <f t="shared" si="4"/>
        <v>455</v>
      </c>
      <c r="K9" s="106">
        <f t="shared" si="5"/>
        <v>35</v>
      </c>
      <c r="L9" s="120">
        <v>100</v>
      </c>
      <c r="M9" s="121">
        <v>180</v>
      </c>
      <c r="N9" s="122">
        <f t="shared" si="6"/>
        <v>180</v>
      </c>
      <c r="O9" s="120">
        <v>950</v>
      </c>
      <c r="P9" s="121"/>
      <c r="Q9" s="122">
        <f t="shared" si="7"/>
        <v>0</v>
      </c>
      <c r="R9" s="120">
        <v>250</v>
      </c>
      <c r="S9" s="121">
        <v>275</v>
      </c>
      <c r="T9" s="122">
        <f t="shared" si="8"/>
        <v>110</v>
      </c>
      <c r="U9" s="120"/>
      <c r="V9" s="121"/>
      <c r="W9" s="123" t="e">
        <f t="shared" si="9"/>
        <v>#DIV/0!</v>
      </c>
      <c r="X9" s="120"/>
      <c r="Y9" s="121"/>
      <c r="Z9" s="106" t="e">
        <f t="shared" si="10"/>
        <v>#DIV/0!</v>
      </c>
      <c r="AA9" s="105">
        <f t="shared" si="11"/>
        <v>0</v>
      </c>
      <c r="AB9" s="103">
        <f t="shared" si="11"/>
        <v>0</v>
      </c>
      <c r="AC9" s="106" t="e">
        <f t="shared" si="12"/>
        <v>#DIV/0!</v>
      </c>
      <c r="AD9" s="124">
        <v>0</v>
      </c>
      <c r="AE9" s="121"/>
      <c r="AF9" s="122" t="e">
        <f t="shared" si="13"/>
        <v>#DIV/0!</v>
      </c>
      <c r="AG9" s="124">
        <v>0</v>
      </c>
      <c r="AH9" s="121"/>
      <c r="AI9" s="122" t="e">
        <f t="shared" si="14"/>
        <v>#DIV/0!</v>
      </c>
      <c r="AJ9" s="124">
        <v>0</v>
      </c>
      <c r="AK9" s="121"/>
      <c r="AL9" s="122" t="e">
        <f t="shared" si="15"/>
        <v>#DIV/0!</v>
      </c>
      <c r="AM9" s="124">
        <v>0</v>
      </c>
      <c r="AN9" s="121"/>
      <c r="AO9" s="122" t="e">
        <f t="shared" si="16"/>
        <v>#DIV/0!</v>
      </c>
      <c r="AP9" s="120"/>
      <c r="AQ9" s="121"/>
      <c r="AR9" s="125" t="e">
        <f t="shared" si="17"/>
        <v>#DIV/0!</v>
      </c>
      <c r="AS9" s="110">
        <f t="shared" si="18"/>
        <v>0</v>
      </c>
      <c r="AT9" s="103">
        <f t="shared" si="18"/>
        <v>0</v>
      </c>
      <c r="AU9" s="106" t="e">
        <f t="shared" si="19"/>
        <v>#DIV/0!</v>
      </c>
      <c r="AV9" s="124">
        <v>0</v>
      </c>
      <c r="AW9" s="121"/>
      <c r="AX9" s="122" t="e">
        <f t="shared" si="20"/>
        <v>#DIV/0!</v>
      </c>
      <c r="AY9" s="124">
        <v>0</v>
      </c>
      <c r="AZ9" s="121"/>
      <c r="BA9" s="122" t="e">
        <f t="shared" si="21"/>
        <v>#DIV/0!</v>
      </c>
      <c r="BB9" s="124">
        <v>0</v>
      </c>
      <c r="BC9" s="121"/>
      <c r="BD9" s="122" t="e">
        <f t="shared" si="22"/>
        <v>#DIV/0!</v>
      </c>
      <c r="BE9" s="124">
        <v>0</v>
      </c>
      <c r="BF9" s="121"/>
      <c r="BG9" s="125" t="e">
        <f t="shared" si="23"/>
        <v>#DIV/0!</v>
      </c>
      <c r="BH9" s="110">
        <f t="shared" si="24"/>
        <v>800</v>
      </c>
      <c r="BI9" s="103">
        <f t="shared" si="24"/>
        <v>0</v>
      </c>
      <c r="BJ9" s="106">
        <f t="shared" si="25"/>
        <v>0</v>
      </c>
      <c r="BK9" s="120">
        <v>300</v>
      </c>
      <c r="BL9" s="121"/>
      <c r="BM9" s="126">
        <f t="shared" si="26"/>
        <v>0</v>
      </c>
      <c r="BN9" s="120">
        <v>500</v>
      </c>
      <c r="BO9" s="121"/>
      <c r="BP9" s="126">
        <f t="shared" si="27"/>
        <v>0</v>
      </c>
      <c r="BQ9" s="124">
        <v>0</v>
      </c>
      <c r="BR9" s="121"/>
      <c r="BS9" s="127" t="e">
        <f t="shared" si="28"/>
        <v>#DIV/0!</v>
      </c>
      <c r="BT9" s="124">
        <v>0</v>
      </c>
      <c r="BU9" s="121"/>
      <c r="BV9" s="127" t="e">
        <f t="shared" si="29"/>
        <v>#DIV/0!</v>
      </c>
      <c r="BW9" s="128"/>
      <c r="BX9" s="121"/>
      <c r="BY9" s="129" t="e">
        <f t="shared" si="30"/>
        <v>#DIV/0!</v>
      </c>
      <c r="BZ9" s="111">
        <f t="shared" si="31"/>
        <v>0</v>
      </c>
      <c r="CA9" s="112">
        <f t="shared" si="31"/>
        <v>0</v>
      </c>
      <c r="CB9" s="113" t="e">
        <f t="shared" si="32"/>
        <v>#DIV/0!</v>
      </c>
      <c r="CC9" s="124">
        <v>0</v>
      </c>
      <c r="CD9" s="130"/>
      <c r="CE9" s="113" t="e">
        <f t="shared" si="33"/>
        <v>#DIV/0!</v>
      </c>
      <c r="CF9" s="124">
        <v>0</v>
      </c>
      <c r="CG9" s="130"/>
      <c r="CH9" s="113" t="e">
        <f t="shared" si="34"/>
        <v>#DIV/0!</v>
      </c>
      <c r="CI9" s="124">
        <v>0</v>
      </c>
      <c r="CJ9" s="130"/>
      <c r="CK9" s="113" t="e">
        <f t="shared" si="35"/>
        <v>#DIV/0!</v>
      </c>
      <c r="CL9" s="124">
        <v>0</v>
      </c>
      <c r="CM9" s="130"/>
      <c r="CN9" s="113" t="e">
        <f t="shared" si="36"/>
        <v>#DIV/0!</v>
      </c>
      <c r="CO9" s="124">
        <v>0</v>
      </c>
      <c r="CP9" s="130"/>
      <c r="CQ9" s="116" t="e">
        <f t="shared" si="37"/>
        <v>#DIV/0!</v>
      </c>
    </row>
    <row r="10" spans="1:95" s="117" customFormat="1" ht="38.25">
      <c r="A10" s="118">
        <v>3</v>
      </c>
      <c r="B10" s="132" t="s">
        <v>43</v>
      </c>
      <c r="C10" s="102">
        <f t="shared" si="0"/>
        <v>500</v>
      </c>
      <c r="D10" s="103">
        <f t="shared" si="0"/>
        <v>300</v>
      </c>
      <c r="E10" s="104">
        <f t="shared" si="1"/>
        <v>60</v>
      </c>
      <c r="F10" s="102">
        <f t="shared" si="2"/>
        <v>500</v>
      </c>
      <c r="G10" s="103">
        <f t="shared" si="2"/>
        <v>300</v>
      </c>
      <c r="H10" s="104">
        <f t="shared" si="3"/>
        <v>60</v>
      </c>
      <c r="I10" s="105">
        <f>L10+O10+R10+U10+X10</f>
        <v>500</v>
      </c>
      <c r="J10" s="105">
        <f t="shared" si="4"/>
        <v>300</v>
      </c>
      <c r="K10" s="106">
        <f t="shared" si="5"/>
        <v>60</v>
      </c>
      <c r="L10" s="120">
        <v>250</v>
      </c>
      <c r="M10" s="121"/>
      <c r="N10" s="122">
        <f t="shared" si="6"/>
        <v>0</v>
      </c>
      <c r="O10" s="120">
        <v>250</v>
      </c>
      <c r="P10" s="121">
        <v>300</v>
      </c>
      <c r="Q10" s="122">
        <f t="shared" si="7"/>
        <v>120</v>
      </c>
      <c r="R10" s="120">
        <v>0</v>
      </c>
      <c r="S10" s="121"/>
      <c r="T10" s="122" t="e">
        <f t="shared" si="8"/>
        <v>#DIV/0!</v>
      </c>
      <c r="U10" s="120"/>
      <c r="V10" s="121"/>
      <c r="W10" s="123" t="e">
        <f t="shared" si="9"/>
        <v>#DIV/0!</v>
      </c>
      <c r="X10" s="120"/>
      <c r="Y10" s="121"/>
      <c r="Z10" s="106" t="e">
        <f t="shared" si="10"/>
        <v>#DIV/0!</v>
      </c>
      <c r="AA10" s="105">
        <f t="shared" si="11"/>
        <v>0</v>
      </c>
      <c r="AB10" s="103">
        <f t="shared" si="11"/>
        <v>0</v>
      </c>
      <c r="AC10" s="106" t="e">
        <f t="shared" si="12"/>
        <v>#DIV/0!</v>
      </c>
      <c r="AD10" s="124">
        <v>0</v>
      </c>
      <c r="AE10" s="121"/>
      <c r="AF10" s="122" t="e">
        <f t="shared" si="13"/>
        <v>#DIV/0!</v>
      </c>
      <c r="AG10" s="124">
        <v>0</v>
      </c>
      <c r="AH10" s="121"/>
      <c r="AI10" s="122" t="e">
        <f t="shared" si="14"/>
        <v>#DIV/0!</v>
      </c>
      <c r="AJ10" s="124">
        <v>0</v>
      </c>
      <c r="AK10" s="121"/>
      <c r="AL10" s="122" t="e">
        <f t="shared" si="15"/>
        <v>#DIV/0!</v>
      </c>
      <c r="AM10" s="124">
        <v>0</v>
      </c>
      <c r="AN10" s="121"/>
      <c r="AO10" s="122" t="e">
        <f t="shared" si="16"/>
        <v>#DIV/0!</v>
      </c>
      <c r="AP10" s="120"/>
      <c r="AQ10" s="121"/>
      <c r="AR10" s="125" t="e">
        <f t="shared" si="17"/>
        <v>#DIV/0!</v>
      </c>
      <c r="AS10" s="110">
        <f t="shared" si="18"/>
        <v>0</v>
      </c>
      <c r="AT10" s="103">
        <f t="shared" si="18"/>
        <v>0</v>
      </c>
      <c r="AU10" s="106" t="e">
        <f t="shared" si="19"/>
        <v>#DIV/0!</v>
      </c>
      <c r="AV10" s="124">
        <v>0</v>
      </c>
      <c r="AW10" s="121"/>
      <c r="AX10" s="122" t="e">
        <f t="shared" si="20"/>
        <v>#DIV/0!</v>
      </c>
      <c r="AY10" s="124">
        <v>0</v>
      </c>
      <c r="AZ10" s="121"/>
      <c r="BA10" s="122" t="e">
        <f t="shared" si="21"/>
        <v>#DIV/0!</v>
      </c>
      <c r="BB10" s="124">
        <v>0</v>
      </c>
      <c r="BC10" s="121"/>
      <c r="BD10" s="122" t="e">
        <f t="shared" si="22"/>
        <v>#DIV/0!</v>
      </c>
      <c r="BE10" s="124">
        <v>0</v>
      </c>
      <c r="BF10" s="121"/>
      <c r="BG10" s="125" t="e">
        <f t="shared" si="23"/>
        <v>#DIV/0!</v>
      </c>
      <c r="BH10" s="110">
        <f t="shared" si="24"/>
        <v>0</v>
      </c>
      <c r="BI10" s="103">
        <f t="shared" si="24"/>
        <v>0</v>
      </c>
      <c r="BJ10" s="106" t="e">
        <f t="shared" si="25"/>
        <v>#DIV/0!</v>
      </c>
      <c r="BK10" s="120">
        <v>0</v>
      </c>
      <c r="BL10" s="121"/>
      <c r="BM10" s="126" t="e">
        <f t="shared" si="26"/>
        <v>#DIV/0!</v>
      </c>
      <c r="BN10" s="120">
        <v>0</v>
      </c>
      <c r="BO10" s="121"/>
      <c r="BP10" s="126" t="e">
        <f t="shared" si="27"/>
        <v>#DIV/0!</v>
      </c>
      <c r="BQ10" s="124">
        <v>0</v>
      </c>
      <c r="BR10" s="121"/>
      <c r="BS10" s="127" t="e">
        <f t="shared" si="28"/>
        <v>#DIV/0!</v>
      </c>
      <c r="BT10" s="124">
        <v>0</v>
      </c>
      <c r="BU10" s="121"/>
      <c r="BV10" s="127" t="e">
        <f t="shared" si="29"/>
        <v>#DIV/0!</v>
      </c>
      <c r="BW10" s="128"/>
      <c r="BX10" s="121"/>
      <c r="BY10" s="129" t="e">
        <f t="shared" si="30"/>
        <v>#DIV/0!</v>
      </c>
      <c r="BZ10" s="111">
        <f t="shared" si="31"/>
        <v>0</v>
      </c>
      <c r="CA10" s="112">
        <f t="shared" si="31"/>
        <v>0</v>
      </c>
      <c r="CB10" s="113" t="e">
        <f t="shared" si="32"/>
        <v>#DIV/0!</v>
      </c>
      <c r="CC10" s="124">
        <v>0</v>
      </c>
      <c r="CD10" s="130"/>
      <c r="CE10" s="113" t="e">
        <f t="shared" si="33"/>
        <v>#DIV/0!</v>
      </c>
      <c r="CF10" s="124">
        <v>0</v>
      </c>
      <c r="CG10" s="130"/>
      <c r="CH10" s="113" t="e">
        <f t="shared" si="34"/>
        <v>#DIV/0!</v>
      </c>
      <c r="CI10" s="124">
        <v>0</v>
      </c>
      <c r="CJ10" s="130"/>
      <c r="CK10" s="113" t="e">
        <f t="shared" si="35"/>
        <v>#DIV/0!</v>
      </c>
      <c r="CL10" s="124">
        <v>0</v>
      </c>
      <c r="CM10" s="130"/>
      <c r="CN10" s="113" t="e">
        <f t="shared" si="36"/>
        <v>#DIV/0!</v>
      </c>
      <c r="CO10" s="124">
        <v>0</v>
      </c>
      <c r="CP10" s="130"/>
      <c r="CQ10" s="116" t="e">
        <f t="shared" si="37"/>
        <v>#DIV/0!</v>
      </c>
    </row>
    <row r="11" spans="1:95" s="117" customFormat="1" ht="15">
      <c r="A11" s="118">
        <v>4</v>
      </c>
      <c r="B11" s="131" t="s">
        <v>44</v>
      </c>
      <c r="C11" s="102">
        <f t="shared" si="0"/>
        <v>1300</v>
      </c>
      <c r="D11" s="103">
        <f t="shared" si="0"/>
        <v>335</v>
      </c>
      <c r="E11" s="104">
        <f t="shared" si="1"/>
        <v>25.76923076923077</v>
      </c>
      <c r="F11" s="102">
        <f t="shared" si="2"/>
        <v>500</v>
      </c>
      <c r="G11" s="103">
        <f t="shared" si="2"/>
        <v>335</v>
      </c>
      <c r="H11" s="104">
        <f t="shared" si="3"/>
        <v>67</v>
      </c>
      <c r="I11" s="105">
        <f t="shared" si="4"/>
        <v>500</v>
      </c>
      <c r="J11" s="105">
        <f t="shared" si="4"/>
        <v>335</v>
      </c>
      <c r="K11" s="106">
        <f t="shared" si="5"/>
        <v>67</v>
      </c>
      <c r="L11" s="120">
        <v>0</v>
      </c>
      <c r="M11" s="121"/>
      <c r="N11" s="122">
        <v>0</v>
      </c>
      <c r="O11" s="120">
        <v>500</v>
      </c>
      <c r="P11" s="121">
        <v>335</v>
      </c>
      <c r="Q11" s="122">
        <f t="shared" si="7"/>
        <v>67</v>
      </c>
      <c r="R11" s="120">
        <v>0</v>
      </c>
      <c r="S11" s="121"/>
      <c r="T11" s="122" t="e">
        <f t="shared" si="8"/>
        <v>#DIV/0!</v>
      </c>
      <c r="U11" s="120"/>
      <c r="V11" s="121"/>
      <c r="W11" s="123" t="e">
        <f t="shared" si="9"/>
        <v>#DIV/0!</v>
      </c>
      <c r="X11" s="120"/>
      <c r="Y11" s="121"/>
      <c r="Z11" s="106" t="e">
        <f t="shared" si="10"/>
        <v>#DIV/0!</v>
      </c>
      <c r="AA11" s="105">
        <f t="shared" si="11"/>
        <v>0</v>
      </c>
      <c r="AB11" s="103">
        <f t="shared" si="11"/>
        <v>0</v>
      </c>
      <c r="AC11" s="106" t="e">
        <f t="shared" si="12"/>
        <v>#DIV/0!</v>
      </c>
      <c r="AD11" s="124">
        <v>0</v>
      </c>
      <c r="AE11" s="121"/>
      <c r="AF11" s="122" t="e">
        <f t="shared" si="13"/>
        <v>#DIV/0!</v>
      </c>
      <c r="AG11" s="124">
        <v>0</v>
      </c>
      <c r="AH11" s="121"/>
      <c r="AI11" s="122" t="e">
        <f t="shared" si="14"/>
        <v>#DIV/0!</v>
      </c>
      <c r="AJ11" s="124">
        <v>0</v>
      </c>
      <c r="AK11" s="121"/>
      <c r="AL11" s="122" t="e">
        <f t="shared" si="15"/>
        <v>#DIV/0!</v>
      </c>
      <c r="AM11" s="124">
        <v>0</v>
      </c>
      <c r="AN11" s="121"/>
      <c r="AO11" s="122" t="e">
        <f t="shared" si="16"/>
        <v>#DIV/0!</v>
      </c>
      <c r="AP11" s="120"/>
      <c r="AQ11" s="121"/>
      <c r="AR11" s="125" t="e">
        <f t="shared" si="17"/>
        <v>#DIV/0!</v>
      </c>
      <c r="AS11" s="110">
        <f t="shared" si="18"/>
        <v>0</v>
      </c>
      <c r="AT11" s="103">
        <f t="shared" si="18"/>
        <v>0</v>
      </c>
      <c r="AU11" s="106" t="e">
        <f t="shared" si="19"/>
        <v>#DIV/0!</v>
      </c>
      <c r="AV11" s="124">
        <v>0</v>
      </c>
      <c r="AW11" s="121"/>
      <c r="AX11" s="122" t="e">
        <f t="shared" si="20"/>
        <v>#DIV/0!</v>
      </c>
      <c r="AY11" s="124">
        <v>0</v>
      </c>
      <c r="AZ11" s="121"/>
      <c r="BA11" s="122" t="e">
        <f t="shared" si="21"/>
        <v>#DIV/0!</v>
      </c>
      <c r="BB11" s="124">
        <v>0</v>
      </c>
      <c r="BC11" s="121"/>
      <c r="BD11" s="122" t="e">
        <f t="shared" si="22"/>
        <v>#DIV/0!</v>
      </c>
      <c r="BE11" s="124">
        <v>0</v>
      </c>
      <c r="BF11" s="121"/>
      <c r="BG11" s="125" t="e">
        <f t="shared" si="23"/>
        <v>#DIV/0!</v>
      </c>
      <c r="BH11" s="110">
        <f t="shared" si="24"/>
        <v>800</v>
      </c>
      <c r="BI11" s="103">
        <f t="shared" si="24"/>
        <v>0</v>
      </c>
      <c r="BJ11" s="106">
        <f t="shared" si="25"/>
        <v>0</v>
      </c>
      <c r="BK11" s="120">
        <v>500</v>
      </c>
      <c r="BL11" s="121"/>
      <c r="BM11" s="126">
        <f t="shared" si="26"/>
        <v>0</v>
      </c>
      <c r="BN11" s="120">
        <v>300</v>
      </c>
      <c r="BO11" s="121"/>
      <c r="BP11" s="126">
        <f t="shared" si="27"/>
        <v>0</v>
      </c>
      <c r="BQ11" s="124">
        <v>0</v>
      </c>
      <c r="BR11" s="121"/>
      <c r="BS11" s="127" t="e">
        <f t="shared" si="28"/>
        <v>#DIV/0!</v>
      </c>
      <c r="BT11" s="124">
        <v>0</v>
      </c>
      <c r="BU11" s="121"/>
      <c r="BV11" s="127" t="e">
        <f t="shared" si="29"/>
        <v>#DIV/0!</v>
      </c>
      <c r="BW11" s="128"/>
      <c r="BX11" s="121"/>
      <c r="BY11" s="129" t="e">
        <f t="shared" si="30"/>
        <v>#DIV/0!</v>
      </c>
      <c r="BZ11" s="111">
        <f t="shared" si="31"/>
        <v>0</v>
      </c>
      <c r="CA11" s="112">
        <f t="shared" si="31"/>
        <v>0</v>
      </c>
      <c r="CB11" s="113" t="e">
        <f t="shared" si="32"/>
        <v>#DIV/0!</v>
      </c>
      <c r="CC11" s="124">
        <v>0</v>
      </c>
      <c r="CD11" s="130"/>
      <c r="CE11" s="113" t="e">
        <f t="shared" si="33"/>
        <v>#DIV/0!</v>
      </c>
      <c r="CF11" s="124">
        <v>0</v>
      </c>
      <c r="CG11" s="130"/>
      <c r="CH11" s="113" t="e">
        <f t="shared" si="34"/>
        <v>#DIV/0!</v>
      </c>
      <c r="CI11" s="124">
        <v>0</v>
      </c>
      <c r="CJ11" s="130"/>
      <c r="CK11" s="113" t="e">
        <f t="shared" si="35"/>
        <v>#DIV/0!</v>
      </c>
      <c r="CL11" s="124">
        <v>0</v>
      </c>
      <c r="CM11" s="130"/>
      <c r="CN11" s="113" t="e">
        <f t="shared" si="36"/>
        <v>#DIV/0!</v>
      </c>
      <c r="CO11" s="124">
        <v>0</v>
      </c>
      <c r="CP11" s="130"/>
      <c r="CQ11" s="116" t="e">
        <f t="shared" si="37"/>
        <v>#DIV/0!</v>
      </c>
    </row>
    <row r="12" spans="1:95" s="117" customFormat="1" ht="15.75" thickBot="1">
      <c r="A12" s="118">
        <v>5</v>
      </c>
      <c r="B12" s="132" t="s">
        <v>45</v>
      </c>
      <c r="C12" s="102">
        <f t="shared" si="0"/>
        <v>1220</v>
      </c>
      <c r="D12" s="103">
        <f t="shared" si="0"/>
        <v>270</v>
      </c>
      <c r="E12" s="104">
        <f t="shared" si="1"/>
        <v>22.131147540983605</v>
      </c>
      <c r="F12" s="102">
        <f t="shared" si="2"/>
        <v>670</v>
      </c>
      <c r="G12" s="103">
        <f t="shared" si="2"/>
        <v>270</v>
      </c>
      <c r="H12" s="104">
        <f t="shared" si="3"/>
        <v>40.298507462686565</v>
      </c>
      <c r="I12" s="105">
        <f t="shared" si="4"/>
        <v>670</v>
      </c>
      <c r="J12" s="105">
        <f t="shared" si="4"/>
        <v>270</v>
      </c>
      <c r="K12" s="106">
        <f t="shared" si="5"/>
        <v>40.298507462686565</v>
      </c>
      <c r="L12" s="120">
        <v>200</v>
      </c>
      <c r="M12" s="121"/>
      <c r="N12" s="122">
        <f t="shared" si="6"/>
        <v>0</v>
      </c>
      <c r="O12" s="120">
        <v>220</v>
      </c>
      <c r="P12" s="121">
        <v>20</v>
      </c>
      <c r="Q12" s="122">
        <f t="shared" si="7"/>
        <v>9.090909090909092</v>
      </c>
      <c r="R12" s="120">
        <v>250</v>
      </c>
      <c r="S12" s="121">
        <v>250</v>
      </c>
      <c r="T12" s="122">
        <f t="shared" si="8"/>
        <v>100</v>
      </c>
      <c r="U12" s="120"/>
      <c r="V12" s="121"/>
      <c r="W12" s="123" t="e">
        <f t="shared" si="9"/>
        <v>#DIV/0!</v>
      </c>
      <c r="X12" s="120"/>
      <c r="Y12" s="121"/>
      <c r="Z12" s="106" t="e">
        <f t="shared" si="10"/>
        <v>#DIV/0!</v>
      </c>
      <c r="AA12" s="105">
        <f t="shared" si="11"/>
        <v>0</v>
      </c>
      <c r="AB12" s="103">
        <f t="shared" si="11"/>
        <v>0</v>
      </c>
      <c r="AC12" s="106" t="e">
        <f t="shared" si="12"/>
        <v>#DIV/0!</v>
      </c>
      <c r="AD12" s="124">
        <v>0</v>
      </c>
      <c r="AE12" s="121"/>
      <c r="AF12" s="122" t="e">
        <f t="shared" si="13"/>
        <v>#DIV/0!</v>
      </c>
      <c r="AG12" s="124">
        <v>0</v>
      </c>
      <c r="AH12" s="121"/>
      <c r="AI12" s="122" t="e">
        <f t="shared" si="14"/>
        <v>#DIV/0!</v>
      </c>
      <c r="AJ12" s="124">
        <v>0</v>
      </c>
      <c r="AK12" s="121"/>
      <c r="AL12" s="122" t="e">
        <f t="shared" si="15"/>
        <v>#DIV/0!</v>
      </c>
      <c r="AM12" s="124">
        <v>0</v>
      </c>
      <c r="AN12" s="121"/>
      <c r="AO12" s="122" t="e">
        <f t="shared" si="16"/>
        <v>#DIV/0!</v>
      </c>
      <c r="AP12" s="120"/>
      <c r="AQ12" s="121"/>
      <c r="AR12" s="125" t="e">
        <f t="shared" si="17"/>
        <v>#DIV/0!</v>
      </c>
      <c r="AS12" s="110">
        <f t="shared" si="18"/>
        <v>0</v>
      </c>
      <c r="AT12" s="103">
        <f t="shared" si="18"/>
        <v>0</v>
      </c>
      <c r="AU12" s="106" t="e">
        <f t="shared" si="19"/>
        <v>#DIV/0!</v>
      </c>
      <c r="AV12" s="124">
        <v>0</v>
      </c>
      <c r="AW12" s="121"/>
      <c r="AX12" s="122" t="e">
        <f t="shared" si="20"/>
        <v>#DIV/0!</v>
      </c>
      <c r="AY12" s="124">
        <v>0</v>
      </c>
      <c r="AZ12" s="121"/>
      <c r="BA12" s="122" t="e">
        <f t="shared" si="21"/>
        <v>#DIV/0!</v>
      </c>
      <c r="BB12" s="124">
        <v>0</v>
      </c>
      <c r="BC12" s="121"/>
      <c r="BD12" s="122" t="e">
        <f t="shared" si="22"/>
        <v>#DIV/0!</v>
      </c>
      <c r="BE12" s="124">
        <v>0</v>
      </c>
      <c r="BF12" s="121"/>
      <c r="BG12" s="125" t="e">
        <f t="shared" si="23"/>
        <v>#DIV/0!</v>
      </c>
      <c r="BH12" s="110">
        <f t="shared" si="24"/>
        <v>550</v>
      </c>
      <c r="BI12" s="103">
        <f t="shared" si="24"/>
        <v>0</v>
      </c>
      <c r="BJ12" s="106">
        <f t="shared" si="25"/>
        <v>0</v>
      </c>
      <c r="BK12" s="120">
        <v>0</v>
      </c>
      <c r="BL12" s="121"/>
      <c r="BM12" s="126" t="e">
        <f t="shared" si="26"/>
        <v>#DIV/0!</v>
      </c>
      <c r="BN12" s="120">
        <v>550</v>
      </c>
      <c r="BO12" s="121"/>
      <c r="BP12" s="126">
        <f t="shared" si="27"/>
        <v>0</v>
      </c>
      <c r="BQ12" s="124">
        <v>0</v>
      </c>
      <c r="BR12" s="121"/>
      <c r="BS12" s="127" t="e">
        <f t="shared" si="28"/>
        <v>#DIV/0!</v>
      </c>
      <c r="BT12" s="124">
        <v>0</v>
      </c>
      <c r="BU12" s="121"/>
      <c r="BV12" s="127" t="e">
        <f t="shared" si="29"/>
        <v>#DIV/0!</v>
      </c>
      <c r="BW12" s="128"/>
      <c r="BX12" s="121"/>
      <c r="BY12" s="129" t="e">
        <f t="shared" si="30"/>
        <v>#DIV/0!</v>
      </c>
      <c r="BZ12" s="111">
        <f t="shared" si="31"/>
        <v>0</v>
      </c>
      <c r="CA12" s="112">
        <f t="shared" si="31"/>
        <v>0</v>
      </c>
      <c r="CB12" s="113" t="e">
        <f t="shared" si="32"/>
        <v>#DIV/0!</v>
      </c>
      <c r="CC12" s="124">
        <v>0</v>
      </c>
      <c r="CD12" s="130"/>
      <c r="CE12" s="113" t="e">
        <f t="shared" si="33"/>
        <v>#DIV/0!</v>
      </c>
      <c r="CF12" s="124">
        <v>0</v>
      </c>
      <c r="CG12" s="130"/>
      <c r="CH12" s="113" t="e">
        <f t="shared" si="34"/>
        <v>#DIV/0!</v>
      </c>
      <c r="CI12" s="124">
        <v>0</v>
      </c>
      <c r="CJ12" s="130"/>
      <c r="CK12" s="113" t="e">
        <f t="shared" si="35"/>
        <v>#DIV/0!</v>
      </c>
      <c r="CL12" s="124">
        <v>0</v>
      </c>
      <c r="CM12" s="130"/>
      <c r="CN12" s="113" t="e">
        <f t="shared" si="36"/>
        <v>#DIV/0!</v>
      </c>
      <c r="CO12" s="124">
        <v>0</v>
      </c>
      <c r="CP12" s="130"/>
      <c r="CQ12" s="116" t="e">
        <f t="shared" si="37"/>
        <v>#DIV/0!</v>
      </c>
    </row>
    <row r="13" spans="1:95" s="139" customFormat="1" ht="31.5" customHeight="1" thickBot="1">
      <c r="A13" s="133"/>
      <c r="B13" s="134" t="s">
        <v>46</v>
      </c>
      <c r="C13" s="135" t="s">
        <v>47</v>
      </c>
      <c r="D13" s="136">
        <v>4868</v>
      </c>
      <c r="E13" s="135" t="s">
        <v>47</v>
      </c>
      <c r="F13" s="135" t="s">
        <v>47</v>
      </c>
      <c r="G13" s="136">
        <v>3159</v>
      </c>
      <c r="H13" s="135" t="s">
        <v>47</v>
      </c>
      <c r="I13" s="135" t="s">
        <v>47</v>
      </c>
      <c r="J13" s="137">
        <v>3008</v>
      </c>
      <c r="K13" s="135" t="s">
        <v>47</v>
      </c>
      <c r="L13" s="135" t="s">
        <v>47</v>
      </c>
      <c r="M13" s="138">
        <v>306</v>
      </c>
      <c r="N13" s="138" t="s">
        <v>47</v>
      </c>
      <c r="O13" s="138" t="s">
        <v>47</v>
      </c>
      <c r="P13" s="138">
        <v>2203</v>
      </c>
      <c r="Q13" s="138" t="s">
        <v>47</v>
      </c>
      <c r="R13" s="138" t="s">
        <v>47</v>
      </c>
      <c r="S13" s="138">
        <v>675</v>
      </c>
      <c r="T13" s="138" t="s">
        <v>47</v>
      </c>
      <c r="U13" s="138" t="s">
        <v>47</v>
      </c>
      <c r="V13" s="138" t="s">
        <v>47</v>
      </c>
      <c r="W13" s="138" t="s">
        <v>47</v>
      </c>
      <c r="X13" s="138" t="s">
        <v>47</v>
      </c>
      <c r="Y13" s="138" t="s">
        <v>47</v>
      </c>
      <c r="Z13" s="138" t="s">
        <v>47</v>
      </c>
      <c r="AA13" s="135" t="s">
        <v>47</v>
      </c>
      <c r="AB13" s="135" t="s">
        <v>47</v>
      </c>
      <c r="AC13" s="135" t="s">
        <v>47</v>
      </c>
      <c r="AD13" s="135" t="s">
        <v>47</v>
      </c>
      <c r="AE13" s="138" t="s">
        <v>47</v>
      </c>
      <c r="AF13" s="138" t="s">
        <v>47</v>
      </c>
      <c r="AG13" s="138" t="s">
        <v>47</v>
      </c>
      <c r="AH13" s="138" t="s">
        <v>47</v>
      </c>
      <c r="AI13" s="138" t="s">
        <v>47</v>
      </c>
      <c r="AJ13" s="138" t="s">
        <v>47</v>
      </c>
      <c r="AK13" s="138">
        <v>151</v>
      </c>
      <c r="AL13" s="138" t="s">
        <v>47</v>
      </c>
      <c r="AM13" s="138" t="s">
        <v>47</v>
      </c>
      <c r="AN13" s="138" t="s">
        <v>47</v>
      </c>
      <c r="AO13" s="138" t="s">
        <v>47</v>
      </c>
      <c r="AP13" s="138" t="s">
        <v>47</v>
      </c>
      <c r="AQ13" s="138" t="s">
        <v>47</v>
      </c>
      <c r="AR13" s="138" t="s">
        <v>47</v>
      </c>
      <c r="AS13" s="135" t="s">
        <v>47</v>
      </c>
      <c r="AT13" s="135" t="s">
        <v>47</v>
      </c>
      <c r="AU13" s="135" t="s">
        <v>47</v>
      </c>
      <c r="AV13" s="135" t="s">
        <v>47</v>
      </c>
      <c r="AW13" s="138" t="s">
        <v>47</v>
      </c>
      <c r="AX13" s="138" t="s">
        <v>47</v>
      </c>
      <c r="AY13" s="138" t="s">
        <v>47</v>
      </c>
      <c r="AZ13" s="138" t="s">
        <v>47</v>
      </c>
      <c r="BA13" s="138" t="s">
        <v>47</v>
      </c>
      <c r="BB13" s="138" t="s">
        <v>47</v>
      </c>
      <c r="BC13" s="138" t="s">
        <v>47</v>
      </c>
      <c r="BD13" s="138" t="s">
        <v>47</v>
      </c>
      <c r="BE13" s="138" t="s">
        <v>47</v>
      </c>
      <c r="BF13" s="138" t="s">
        <v>47</v>
      </c>
      <c r="BG13" s="138" t="s">
        <v>47</v>
      </c>
      <c r="BH13" s="135" t="s">
        <v>47</v>
      </c>
      <c r="BI13" s="137">
        <v>1598</v>
      </c>
      <c r="BJ13" s="135" t="s">
        <v>47</v>
      </c>
      <c r="BK13" s="135" t="s">
        <v>47</v>
      </c>
      <c r="BL13" s="138" t="s">
        <v>47</v>
      </c>
      <c r="BM13" s="138" t="s">
        <v>47</v>
      </c>
      <c r="BN13" s="138" t="s">
        <v>47</v>
      </c>
      <c r="BO13" s="138" t="s">
        <v>47</v>
      </c>
      <c r="BP13" s="138" t="s">
        <v>47</v>
      </c>
      <c r="BQ13" s="138" t="s">
        <v>47</v>
      </c>
      <c r="BR13" s="138" t="s">
        <v>47</v>
      </c>
      <c r="BS13" s="138" t="s">
        <v>47</v>
      </c>
      <c r="BT13" s="138" t="s">
        <v>47</v>
      </c>
      <c r="BU13" s="138" t="s">
        <v>47</v>
      </c>
      <c r="BV13" s="138" t="s">
        <v>47</v>
      </c>
      <c r="BW13" s="135" t="s">
        <v>47</v>
      </c>
      <c r="BX13" s="137"/>
      <c r="BY13" s="135" t="s">
        <v>47</v>
      </c>
      <c r="BZ13" s="135" t="s">
        <v>47</v>
      </c>
      <c r="CA13" s="137"/>
      <c r="CB13" s="135" t="s">
        <v>47</v>
      </c>
      <c r="CC13" s="135" t="s">
        <v>47</v>
      </c>
      <c r="CD13" s="138" t="s">
        <v>47</v>
      </c>
      <c r="CE13" s="138" t="s">
        <v>47</v>
      </c>
      <c r="CF13" s="138" t="s">
        <v>47</v>
      </c>
      <c r="CG13" s="138" t="s">
        <v>47</v>
      </c>
      <c r="CH13" s="138" t="s">
        <v>47</v>
      </c>
      <c r="CI13" s="138" t="s">
        <v>47</v>
      </c>
      <c r="CJ13" s="138" t="s">
        <v>47</v>
      </c>
      <c r="CK13" s="138" t="s">
        <v>47</v>
      </c>
      <c r="CL13" s="138" t="s">
        <v>47</v>
      </c>
      <c r="CM13" s="138" t="s">
        <v>47</v>
      </c>
      <c r="CN13" s="138" t="s">
        <v>47</v>
      </c>
      <c r="CO13" s="138" t="s">
        <v>47</v>
      </c>
      <c r="CP13" s="138" t="s">
        <v>47</v>
      </c>
      <c r="CQ13" s="138" t="s">
        <v>47</v>
      </c>
    </row>
    <row r="14" spans="10:79" ht="9" customHeight="1">
      <c r="J14" s="140"/>
      <c r="AB14" s="140"/>
      <c r="AT14" s="140"/>
      <c r="BI14" s="140"/>
      <c r="BX14" s="140"/>
      <c r="CA14" s="140"/>
    </row>
  </sheetData>
  <sheetProtection/>
  <mergeCells count="56">
    <mergeCell ref="BH5:BH6"/>
    <mergeCell ref="BI5:BI6"/>
    <mergeCell ref="BJ5:BJ6"/>
    <mergeCell ref="BZ5:BZ6"/>
    <mergeCell ref="CA5:CA6"/>
    <mergeCell ref="CB5:CB6"/>
    <mergeCell ref="AP5:AR5"/>
    <mergeCell ref="AS5:AU5"/>
    <mergeCell ref="AV5:AX5"/>
    <mergeCell ref="AY5:BA5"/>
    <mergeCell ref="BB5:BD5"/>
    <mergeCell ref="BE5:BG5"/>
    <mergeCell ref="U5:W5"/>
    <mergeCell ref="X5:Z5"/>
    <mergeCell ref="AD5:AF5"/>
    <mergeCell ref="AG5:AI5"/>
    <mergeCell ref="AJ5:AL5"/>
    <mergeCell ref="AM5:AO5"/>
    <mergeCell ref="F5:F6"/>
    <mergeCell ref="G5:G6"/>
    <mergeCell ref="H5:H6"/>
    <mergeCell ref="L5:N5"/>
    <mergeCell ref="O5:Q5"/>
    <mergeCell ref="R5:T5"/>
    <mergeCell ref="BZ4:CB4"/>
    <mergeCell ref="CC4:CE5"/>
    <mergeCell ref="CF4:CH5"/>
    <mergeCell ref="CI4:CK5"/>
    <mergeCell ref="CL4:CN5"/>
    <mergeCell ref="CO4:CQ5"/>
    <mergeCell ref="BN4:BP5"/>
    <mergeCell ref="BQ4:BS5"/>
    <mergeCell ref="BT4:BV5"/>
    <mergeCell ref="BW4:BW6"/>
    <mergeCell ref="BX4:BX6"/>
    <mergeCell ref="BY4:BY6"/>
    <mergeCell ref="AS3:BG4"/>
    <mergeCell ref="BH3:BV3"/>
    <mergeCell ref="BW3:BY3"/>
    <mergeCell ref="BZ3:CQ3"/>
    <mergeCell ref="I4:K5"/>
    <mergeCell ref="L4:Z4"/>
    <mergeCell ref="AA4:AC5"/>
    <mergeCell ref="AD4:AR4"/>
    <mergeCell ref="BH4:BJ4"/>
    <mergeCell ref="BK4:BM5"/>
    <mergeCell ref="A1:P1"/>
    <mergeCell ref="A2:N2"/>
    <mergeCell ref="A3:A6"/>
    <mergeCell ref="B3:B6"/>
    <mergeCell ref="C3:E4"/>
    <mergeCell ref="F3:H4"/>
    <mergeCell ref="I3:AR3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52" r:id="rId1"/>
  <colBreaks count="5" manualBreakCount="5">
    <brk id="8" max="65535" man="1"/>
    <brk id="26" max="65535" man="1"/>
    <brk id="44" max="65535" man="1"/>
    <brk id="59" max="65535" man="1"/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2017-05-18T08:19:47Z</dcterms:created>
  <dcterms:modified xsi:type="dcterms:W3CDTF">2017-05-18T08:20:30Z</dcterms:modified>
  <cp:category/>
  <cp:version/>
  <cp:contentType/>
  <cp:contentStatus/>
</cp:coreProperties>
</file>