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30.07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<sst xmlns="http://schemas.openxmlformats.org/spreadsheetml/2006/main" count="23" uniqueCount="20">
  <si>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</si>
  <si>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</si>
  <si>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</si>
  <si>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</si>
  <si>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</si>
  <si>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</si>
  <si>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</si>
  <si>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</si>
  <si>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</si>
  <si>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</si>
  <si>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</si>
  <si>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</si>
  <si>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</si>
  <si>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</si>
  <si>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</si>
  <si>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</si>
  <si>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</si>
  <si>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</si>
  <si>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</si>
  <si>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30 июля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</si>
</sst>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C2" sqref="C2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900</v>
      </c>
      <c r="D3" s="17">
        <f>B3-C3</f>
        <v>10</v>
      </c>
      <c r="E3" s="17">
        <v>14948</v>
      </c>
      <c r="F3" s="17">
        <v>13158</v>
      </c>
      <c r="G3" s="17">
        <f>E3-F3</f>
        <v>1790</v>
      </c>
      <c r="H3" s="22">
        <f aca="true" t="shared" si="0" ref="H3:I6">E3/B3</f>
        <v>16.426373626373625</v>
      </c>
      <c r="I3" s="2">
        <f t="shared" si="0"/>
        <v>14.62</v>
      </c>
      <c r="J3" s="22">
        <f>H3-I3</f>
        <v>1.8063736263736256</v>
      </c>
      <c r="K3" s="17">
        <v>518</v>
      </c>
      <c r="L3" s="17">
        <v>14430</v>
      </c>
      <c r="M3" s="17">
        <v>12783</v>
      </c>
      <c r="N3" s="17">
        <f aca="true" t="shared" si="1" ref="N3:N8">L3-M3</f>
        <v>1647</v>
      </c>
      <c r="O3" s="23">
        <f>L3*P3/3.4</f>
        <v>15278.823529411766</v>
      </c>
      <c r="P3" s="14">
        <v>3.6</v>
      </c>
    </row>
    <row r="4" spans="1:16" ht="42" customHeight="1">
      <c r="A4" s="5" t="s">
        <v>9</v>
      </c>
      <c r="B4" s="1">
        <v>1150</v>
      </c>
      <c r="C4" s="1">
        <v>1100</v>
      </c>
      <c r="D4" s="1">
        <f>B4-C4</f>
        <v>50</v>
      </c>
      <c r="E4" s="1">
        <v>18774</v>
      </c>
      <c r="F4" s="1">
        <v>19504</v>
      </c>
      <c r="G4" s="1">
        <f>E4-F4</f>
        <v>-730</v>
      </c>
      <c r="H4" s="2">
        <f t="shared" si="0"/>
        <v>16.32521739130435</v>
      </c>
      <c r="I4" s="2">
        <f t="shared" si="0"/>
        <v>17.73090909090909</v>
      </c>
      <c r="J4" s="2">
        <f>H4-I4</f>
        <v>-1.4056916996047413</v>
      </c>
      <c r="K4" s="1">
        <v>1095</v>
      </c>
      <c r="L4" s="1">
        <v>17679</v>
      </c>
      <c r="M4" s="1">
        <v>18090</v>
      </c>
      <c r="N4" s="1">
        <f t="shared" si="1"/>
        <v>-411</v>
      </c>
      <c r="O4" s="9">
        <f>L4*P4/3.4</f>
        <v>16119.088235294119</v>
      </c>
      <c r="P4" s="10">
        <v>3.1</v>
      </c>
    </row>
    <row r="5" spans="1:16" ht="42" customHeight="1">
      <c r="A5" s="5" t="s">
        <v>10</v>
      </c>
      <c r="B5" s="1">
        <v>652</v>
      </c>
      <c r="C5" s="1">
        <v>778</v>
      </c>
      <c r="D5" s="1">
        <f>B5-C5</f>
        <v>-126</v>
      </c>
      <c r="E5" s="1">
        <v>13211</v>
      </c>
      <c r="F5" s="1">
        <v>13086</v>
      </c>
      <c r="G5" s="1">
        <f>E5-F5</f>
        <v>125</v>
      </c>
      <c r="H5" s="2">
        <f t="shared" si="0"/>
        <v>20.262269938650306</v>
      </c>
      <c r="I5" s="2">
        <f t="shared" si="0"/>
        <v>16.82005141388175</v>
      </c>
      <c r="J5" s="2">
        <f>H5-I5</f>
        <v>3.442218524768556</v>
      </c>
      <c r="K5" s="1">
        <v>906</v>
      </c>
      <c r="L5" s="1">
        <v>12305</v>
      </c>
      <c r="M5" s="1">
        <v>8134</v>
      </c>
      <c r="N5" s="1">
        <f t="shared" si="1"/>
        <v>4171</v>
      </c>
      <c r="O5" s="9">
        <f>L5*P5/3.4</f>
        <v>15200.29411764706</v>
      </c>
      <c r="P5" s="10">
        <v>4.2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8210</v>
      </c>
      <c r="F6" s="1">
        <v>7622</v>
      </c>
      <c r="G6" s="1">
        <f>E6-F6</f>
        <v>588</v>
      </c>
      <c r="H6" s="2">
        <f t="shared" si="0"/>
        <v>14.660714285714286</v>
      </c>
      <c r="I6" s="2">
        <f t="shared" si="0"/>
        <v>13.610714285714286</v>
      </c>
      <c r="J6" s="2">
        <f>H6-I6</f>
        <v>1.0500000000000007</v>
      </c>
      <c r="K6" s="1">
        <v>453</v>
      </c>
      <c r="L6" s="1">
        <v>7757</v>
      </c>
      <c r="M6" s="1">
        <v>7276</v>
      </c>
      <c r="N6" s="1">
        <f t="shared" si="1"/>
        <v>481</v>
      </c>
      <c r="O6" s="9">
        <f>L6*P6/3.4</f>
        <v>8669.588235294117</v>
      </c>
      <c r="P6" s="10">
        <v>3.8</v>
      </c>
    </row>
    <row r="7" spans="1:16" ht="42" customHeight="1" thickBot="1">
      <c r="A7" s="15" t="s">
        <v>12</v>
      </c>
      <c r="B7" s="18"/>
      <c r="C7" s="18"/>
      <c r="D7" s="18"/>
      <c r="E7" s="18"/>
      <c r="F7" s="21"/>
      <c r="G7" s="18"/>
      <c r="H7" s="19"/>
      <c r="I7" s="19"/>
      <c r="J7" s="19"/>
      <c r="K7" s="18"/>
      <c r="L7" s="18"/>
      <c r="M7" s="21">
        <v>1432</v>
      </c>
      <c r="N7" s="18">
        <f t="shared" si="1"/>
        <v>-1432</v>
      </c>
      <c r="O7" s="20">
        <f>L7</f>
        <v>0</v>
      </c>
      <c r="P7" s="16"/>
    </row>
    <row r="8" spans="1:16" ht="42" customHeight="1" thickBot="1">
      <c r="A8" s="6" t="s">
        <v>1</v>
      </c>
      <c r="B8" s="3">
        <f>SUM(B3:B7)</f>
        <v>3272</v>
      </c>
      <c r="C8" s="3">
        <f>SUM(C3:C6)</f>
        <v>3338</v>
      </c>
      <c r="D8" s="3">
        <f>B8-C8</f>
        <v>-66</v>
      </c>
      <c r="E8" s="3">
        <f>SUM(E3:E7)</f>
        <v>55143</v>
      </c>
      <c r="F8" s="3">
        <f>SUM(F3:F6)</f>
        <v>53370</v>
      </c>
      <c r="G8" s="3">
        <f>E8-F8</f>
        <v>1773</v>
      </c>
      <c r="H8" s="4">
        <f>E8/B8</f>
        <v>16.852995110024448</v>
      </c>
      <c r="I8" s="4">
        <f>F8/C8</f>
        <v>15.988615937687237</v>
      </c>
      <c r="J8" s="4">
        <f>H8-I8</f>
        <v>0.8643791723372107</v>
      </c>
      <c r="K8" s="3">
        <f>SUM(K3:K7)</f>
        <v>2972</v>
      </c>
      <c r="L8" s="3">
        <f>SUM(L3:L7)</f>
        <v>52171</v>
      </c>
      <c r="M8" s="3">
        <f>SUM(M3:M7)</f>
        <v>47715</v>
      </c>
      <c r="N8" s="3">
        <f t="shared" si="1"/>
        <v>4456</v>
      </c>
      <c r="O8" s="4">
        <f>SUM(O3:O7)</f>
        <v>55267.79411764706</v>
      </c>
      <c r="P8" s="11">
        <f>O8*3.4/L8</f>
        <v>3.6018190182285177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2017-07-31T07:43:52Z</dcterms:modified>
  <cp:category/>
  <cp:version/>
  <cp:contentType/>
  <cp:contentStatus/>
</cp:coreProperties>
</file>