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7.12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<sst xmlns="http://schemas.openxmlformats.org/spreadsheetml/2006/main" count="23" uniqueCount="20">
  <si>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</si>
  <si>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</si>
  <si>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</si>
  <si>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</si>
  <si>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</si>
  <si>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</si>
  <si>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</si>
  <si>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</si>
  <si>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</si>
  <si>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</si>
  <si>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</si>
  <si>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</si>
  <si>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</si>
  <si>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</si>
  <si>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</si>
  <si>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</si>
  <si>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</si>
  <si>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</si>
  <si>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</si>
  <si>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17 декабря 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</si>
</sst>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5" fontId="2" fillId="24" borderId="19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24" borderId="20" xfId="0" applyNumberFormat="1" applyFont="1" applyFill="1" applyBorder="1" applyAlignment="1">
      <alignment horizontal="center" vertical="center" wrapText="1"/>
    </xf>
    <xf numFmtId="165" fontId="1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D4" sqref="D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>
      <c r="A2" s="6" t="s">
        <v>6</v>
      </c>
      <c r="B2" s="7" t="s">
        <v>0</v>
      </c>
      <c r="C2" s="7" t="s">
        <v>13</v>
      </c>
      <c r="D2" s="7" t="s">
        <v>8</v>
      </c>
      <c r="E2" s="7" t="s">
        <v>2</v>
      </c>
      <c r="F2" s="7" t="s">
        <v>14</v>
      </c>
      <c r="G2" s="7" t="s">
        <v>8</v>
      </c>
      <c r="H2" s="7" t="s">
        <v>17</v>
      </c>
      <c r="I2" s="7" t="s">
        <v>15</v>
      </c>
      <c r="J2" s="7" t="s">
        <v>8</v>
      </c>
      <c r="K2" s="7" t="s">
        <v>3</v>
      </c>
      <c r="L2" s="7" t="s">
        <v>4</v>
      </c>
      <c r="M2" s="7" t="s">
        <v>16</v>
      </c>
      <c r="N2" s="7" t="s">
        <v>8</v>
      </c>
      <c r="O2" s="7" t="s">
        <v>5</v>
      </c>
      <c r="P2" s="11" t="s">
        <v>18</v>
      </c>
    </row>
    <row r="3" spans="1:16" ht="42" customHeight="1">
      <c r="A3" s="12" t="s">
        <v>7</v>
      </c>
      <c r="B3" s="15">
        <v>910</v>
      </c>
      <c r="C3" s="15">
        <v>900</v>
      </c>
      <c r="D3" s="15">
        <f>B3-C3</f>
        <v>10</v>
      </c>
      <c r="E3" s="15">
        <v>14071</v>
      </c>
      <c r="F3" s="21">
        <v>16052</v>
      </c>
      <c r="G3" s="15">
        <f>E3-F3</f>
        <v>-1981</v>
      </c>
      <c r="H3" s="22">
        <f aca="true" t="shared" si="0" ref="H3:I6">E3/B3</f>
        <v>15.462637362637363</v>
      </c>
      <c r="I3" s="23">
        <f t="shared" si="0"/>
        <v>17.835555555555555</v>
      </c>
      <c r="J3" s="22">
        <f>H3-I3</f>
        <v>-2.372918192918192</v>
      </c>
      <c r="K3" s="15">
        <v>717</v>
      </c>
      <c r="L3" s="15">
        <v>13354</v>
      </c>
      <c r="M3" s="21">
        <v>15480</v>
      </c>
      <c r="N3" s="15">
        <f aca="true" t="shared" si="1" ref="N3:N8">L3-M3</f>
        <v>-2126</v>
      </c>
      <c r="O3" s="19">
        <f>L3*P3/3.4</f>
        <v>15553.482352941175</v>
      </c>
      <c r="P3" s="20">
        <v>3.96</v>
      </c>
    </row>
    <row r="4" spans="1:16" ht="42" customHeight="1">
      <c r="A4" s="4" t="s">
        <v>9</v>
      </c>
      <c r="B4" s="1">
        <v>1150</v>
      </c>
      <c r="C4" s="1">
        <v>1100</v>
      </c>
      <c r="D4" s="1">
        <f>B4-C4</f>
        <v>50</v>
      </c>
      <c r="E4" s="1">
        <v>21719</v>
      </c>
      <c r="F4" s="1">
        <v>19765</v>
      </c>
      <c r="G4" s="1">
        <f>E4-F4</f>
        <v>1954</v>
      </c>
      <c r="H4" s="23">
        <f t="shared" si="0"/>
        <v>18.88608695652174</v>
      </c>
      <c r="I4" s="23">
        <f t="shared" si="0"/>
        <v>17.96818181818182</v>
      </c>
      <c r="J4" s="23">
        <f>H4-I4</f>
        <v>0.9179051383399219</v>
      </c>
      <c r="K4" s="1">
        <v>1252</v>
      </c>
      <c r="L4" s="1">
        <v>20467</v>
      </c>
      <c r="M4" s="1">
        <v>18265</v>
      </c>
      <c r="N4" s="1">
        <f t="shared" si="1"/>
        <v>2202</v>
      </c>
      <c r="O4" s="8">
        <f>L4*P4/3.4</f>
        <v>22272.911764705885</v>
      </c>
      <c r="P4" s="9">
        <v>3.7</v>
      </c>
    </row>
    <row r="5" spans="1:16" ht="42" customHeight="1">
      <c r="A5" s="4" t="s">
        <v>10</v>
      </c>
      <c r="B5" s="1">
        <v>772</v>
      </c>
      <c r="C5" s="1">
        <v>620</v>
      </c>
      <c r="D5" s="1">
        <f>B5-C5</f>
        <v>152</v>
      </c>
      <c r="E5" s="1">
        <v>15925</v>
      </c>
      <c r="F5" s="1">
        <v>10609</v>
      </c>
      <c r="G5" s="1">
        <f>E5-F5</f>
        <v>5316</v>
      </c>
      <c r="H5" s="23">
        <f t="shared" si="0"/>
        <v>20.628238341968913</v>
      </c>
      <c r="I5" s="23">
        <f t="shared" si="0"/>
        <v>17.111290322580643</v>
      </c>
      <c r="J5" s="23">
        <f>H5-I5</f>
        <v>3.51694801938827</v>
      </c>
      <c r="K5" s="1">
        <v>722</v>
      </c>
      <c r="L5" s="1">
        <v>15203</v>
      </c>
      <c r="M5" s="1">
        <v>8994</v>
      </c>
      <c r="N5" s="1">
        <f t="shared" si="1"/>
        <v>6209</v>
      </c>
      <c r="O5" s="8">
        <f>L5*P5/3.4</f>
        <v>19495.61176470588</v>
      </c>
      <c r="P5" s="9">
        <v>4.36</v>
      </c>
    </row>
    <row r="6" spans="1:16" ht="42" customHeight="1">
      <c r="A6" s="4" t="s">
        <v>11</v>
      </c>
      <c r="B6" s="1">
        <v>560</v>
      </c>
      <c r="C6" s="1">
        <v>560</v>
      </c>
      <c r="D6" s="1">
        <f>B6-C6</f>
        <v>0</v>
      </c>
      <c r="E6" s="1">
        <v>7513</v>
      </c>
      <c r="F6" s="1">
        <v>7607</v>
      </c>
      <c r="G6" s="1">
        <f>E6-F6</f>
        <v>-94</v>
      </c>
      <c r="H6" s="23">
        <f t="shared" si="0"/>
        <v>13.416071428571428</v>
      </c>
      <c r="I6" s="23">
        <f t="shared" si="0"/>
        <v>13.583928571428572</v>
      </c>
      <c r="J6" s="23">
        <f>H6-I6</f>
        <v>-0.16785714285714448</v>
      </c>
      <c r="K6" s="1">
        <v>1036</v>
      </c>
      <c r="L6" s="1">
        <v>6477</v>
      </c>
      <c r="M6" s="1">
        <v>7290</v>
      </c>
      <c r="N6" s="1">
        <f t="shared" si="1"/>
        <v>-813</v>
      </c>
      <c r="O6" s="8">
        <f>L6*P6/3.4</f>
        <v>7810.499999999999</v>
      </c>
      <c r="P6" s="9">
        <v>4.1</v>
      </c>
    </row>
    <row r="7" spans="1:16" ht="42" customHeight="1" thickBot="1">
      <c r="A7" s="13" t="s">
        <v>12</v>
      </c>
      <c r="B7" s="16"/>
      <c r="C7" s="16"/>
      <c r="D7" s="16"/>
      <c r="E7" s="16"/>
      <c r="F7" s="16"/>
      <c r="G7" s="16"/>
      <c r="H7" s="24"/>
      <c r="I7" s="24"/>
      <c r="J7" s="24"/>
      <c r="K7" s="16"/>
      <c r="L7" s="16"/>
      <c r="M7" s="18">
        <v>967</v>
      </c>
      <c r="N7" s="16">
        <f t="shared" si="1"/>
        <v>-967</v>
      </c>
      <c r="O7" s="17">
        <f>L7</f>
        <v>0</v>
      </c>
      <c r="P7" s="14"/>
    </row>
    <row r="8" spans="1:16" ht="42" customHeight="1" thickBot="1">
      <c r="A8" s="5" t="s">
        <v>1</v>
      </c>
      <c r="B8" s="2">
        <f>SUM(B3:B7)</f>
        <v>3392</v>
      </c>
      <c r="C8" s="2">
        <f>SUM(C3:C6)</f>
        <v>3180</v>
      </c>
      <c r="D8" s="2">
        <f>B8-C8</f>
        <v>212</v>
      </c>
      <c r="E8" s="2">
        <f>SUM(E3:E7)</f>
        <v>59228</v>
      </c>
      <c r="F8" s="2">
        <f>SUM(F3:F6)</f>
        <v>54033</v>
      </c>
      <c r="G8" s="2">
        <f>E8-F8</f>
        <v>5195</v>
      </c>
      <c r="H8" s="25">
        <f>E8/B8</f>
        <v>17.46108490566038</v>
      </c>
      <c r="I8" s="25">
        <f>F8/C8</f>
        <v>16.991509433962264</v>
      </c>
      <c r="J8" s="25">
        <f>H8-I8</f>
        <v>0.4695754716981142</v>
      </c>
      <c r="K8" s="2">
        <f>SUM(K3:K7)</f>
        <v>3727</v>
      </c>
      <c r="L8" s="2">
        <f>SUM(L3:L7)</f>
        <v>55501</v>
      </c>
      <c r="M8" s="2">
        <f>SUM(M3:M7)</f>
        <v>50996</v>
      </c>
      <c r="N8" s="2">
        <f t="shared" si="1"/>
        <v>4505</v>
      </c>
      <c r="O8" s="3">
        <f>SUM(O3:O7)</f>
        <v>65132.50588235294</v>
      </c>
      <c r="P8" s="10">
        <f>O8*3.4/L8</f>
        <v>3.9900275670708636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2017-12-18T08:23:58Z</dcterms:modified>
  <cp:category/>
  <cp:version/>
  <cp:contentType/>
  <cp:contentStatus/>
</cp:coreProperties>
</file>