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7" sheetId="1" r:id="rId1"/>
  </sheets>
  <calcPr calcId="125725" calcOnSave="0"/>
</workbook>
</file>

<file path=xl/calcChain.xml><?xml version="1.0" encoding="utf-8"?>
<calcChain xmlns="http://schemas.openxmlformats.org/spreadsheetml/2006/main">
  <c r="M8" i="1"/>
  <c r="L8"/>
  <c r="N8" s="1"/>
  <c r="K8"/>
  <c r="I8"/>
  <c r="F8"/>
  <c r="E8"/>
  <c r="G8" s="1"/>
  <c r="D8"/>
  <c r="C8"/>
  <c r="B8"/>
  <c r="O7"/>
  <c r="N7"/>
  <c r="O6"/>
  <c r="N6"/>
  <c r="J6"/>
  <c r="I6"/>
  <c r="H6"/>
  <c r="G6"/>
  <c r="D6"/>
  <c r="O5"/>
  <c r="N5"/>
  <c r="I5"/>
  <c r="H5"/>
  <c r="J5" s="1"/>
  <c r="G5"/>
  <c r="D5"/>
  <c r="O4"/>
  <c r="O8" s="1"/>
  <c r="P8" s="1"/>
  <c r="N4"/>
  <c r="I4"/>
  <c r="H4"/>
  <c r="J4" s="1"/>
  <c r="G4"/>
  <c r="D4"/>
  <c r="O3"/>
  <c r="N3"/>
  <c r="J3"/>
  <c r="I3"/>
  <c r="H3"/>
  <c r="G3"/>
  <c r="D3"/>
  <c r="H8" l="1"/>
  <c r="J8" s="1"/>
</calcChain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<sst xmlns="http://schemas.openxmlformats.org/spreadsheetml/2006/main" count="23" uniqueCount="20">
  <si>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17 апреля 2018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</si>
  <si>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</si>
  <si>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</si>
  <si>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2017 год </t>
  </si>
  <si>
    <t xml:space="preserve"> +/- к прошлому году, кг</t>
  </si>
  <si>
    <t>Валовый надой молока, кг</t>
  </si>
  <si>
    <t>Валовый надой молока 2017, кг</t>
  </si>
  <si>
    <t>Надой на 1 фуражную корову, кг</t>
  </si>
  <si>
    <t>Надой        на 1 фуражную корову 2017,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</si>
  <si>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</si>
  <si>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</si>
  <si>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2017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</si>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</sst>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8"/>
  <sheetViews>
    <sheetView tabSelected="1" zoomScale="95" workbookViewId="0">
      <selection activeCell="P6" sqref="P6"/>
    </sheetView>
  </sheetViews>
  <sheetFormatPr defaultRowHeight="1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7</v>
      </c>
      <c r="I2" s="2" t="s">
        <v>8</v>
      </c>
      <c r="J2" s="2" t="s">
        <v>4</v>
      </c>
      <c r="K2" s="2" t="s">
        <v>9</v>
      </c>
      <c r="L2" s="2" t="s">
        <v>10</v>
      </c>
      <c r="M2" s="2" t="s">
        <v>11</v>
      </c>
      <c r="N2" s="2" t="s">
        <v>4</v>
      </c>
      <c r="O2" s="2" t="s">
        <v>12</v>
      </c>
      <c r="P2" s="3" t="s">
        <v>13</v>
      </c>
    </row>
    <row r="3" spans="1:16" ht="42" customHeight="1">
      <c r="A3" s="4" t="s">
        <v>14</v>
      </c>
      <c r="B3" s="5">
        <v>870</v>
      </c>
      <c r="C3" s="5">
        <v>910</v>
      </c>
      <c r="D3" s="5">
        <f>B3-C3</f>
        <v>-40</v>
      </c>
      <c r="E3" s="5">
        <v>13757</v>
      </c>
      <c r="F3" s="6">
        <v>15951</v>
      </c>
      <c r="G3" s="5">
        <f>E3-F3</f>
        <v>-2194</v>
      </c>
      <c r="H3" s="7">
        <f t="shared" ref="H3:I6" si="0">E3/B3</f>
        <v>15.812643678160919</v>
      </c>
      <c r="I3" s="8">
        <f t="shared" si="0"/>
        <v>17.528571428571428</v>
      </c>
      <c r="J3" s="7">
        <f>H3-I3</f>
        <v>-1.7159277504105095</v>
      </c>
      <c r="K3" s="5">
        <v>442</v>
      </c>
      <c r="L3" s="5">
        <v>13315</v>
      </c>
      <c r="M3" s="6">
        <v>15507</v>
      </c>
      <c r="N3" s="5">
        <f t="shared" ref="N3:N8" si="1">L3-M3</f>
        <v>-2192</v>
      </c>
      <c r="O3" s="9">
        <f>L3*P3/3.4</f>
        <v>14881.470588235294</v>
      </c>
      <c r="P3" s="10">
        <v>3.8</v>
      </c>
    </row>
    <row r="4" spans="1:16" ht="42" customHeight="1">
      <c r="A4" s="11" t="s">
        <v>15</v>
      </c>
      <c r="B4" s="12">
        <v>1078</v>
      </c>
      <c r="C4" s="12">
        <v>1150</v>
      </c>
      <c r="D4" s="12">
        <f>B4-C4</f>
        <v>-72</v>
      </c>
      <c r="E4" s="12">
        <v>20323</v>
      </c>
      <c r="F4" s="12">
        <v>18827</v>
      </c>
      <c r="G4" s="12">
        <f>E4-F4</f>
        <v>1496</v>
      </c>
      <c r="H4" s="8">
        <f t="shared" si="0"/>
        <v>18.852504638218925</v>
      </c>
      <c r="I4" s="8">
        <f t="shared" si="0"/>
        <v>16.371304347826086</v>
      </c>
      <c r="J4" s="8">
        <f>H4-I4</f>
        <v>2.4812002903928381</v>
      </c>
      <c r="K4" s="12">
        <v>1183</v>
      </c>
      <c r="L4" s="12">
        <v>19140</v>
      </c>
      <c r="M4" s="12">
        <v>17730</v>
      </c>
      <c r="N4" s="12">
        <f t="shared" si="1"/>
        <v>1410</v>
      </c>
      <c r="O4" s="13">
        <f>L4*P4/3.4</f>
        <v>21391.764705882353</v>
      </c>
      <c r="P4" s="14">
        <v>3.8</v>
      </c>
    </row>
    <row r="5" spans="1:16" ht="42" customHeight="1">
      <c r="A5" s="11" t="s">
        <v>16</v>
      </c>
      <c r="B5" s="12">
        <v>804</v>
      </c>
      <c r="C5" s="12">
        <v>621</v>
      </c>
      <c r="D5" s="12">
        <f>B5-C5</f>
        <v>183</v>
      </c>
      <c r="E5" s="12">
        <v>16385</v>
      </c>
      <c r="F5" s="12">
        <v>12997</v>
      </c>
      <c r="G5" s="12">
        <f>E5-F5</f>
        <v>3388</v>
      </c>
      <c r="H5" s="8">
        <f t="shared" si="0"/>
        <v>20.379353233830845</v>
      </c>
      <c r="I5" s="8">
        <f t="shared" si="0"/>
        <v>20.92914653784219</v>
      </c>
      <c r="J5" s="8">
        <f>H5-I5</f>
        <v>-0.54979330401134519</v>
      </c>
      <c r="K5" s="12">
        <v>566</v>
      </c>
      <c r="L5" s="12">
        <v>15039</v>
      </c>
      <c r="M5" s="12">
        <v>11294</v>
      </c>
      <c r="N5" s="12">
        <f t="shared" si="1"/>
        <v>3745</v>
      </c>
      <c r="O5" s="13">
        <f>L5*P5/3.4</f>
        <v>18621.820588235296</v>
      </c>
      <c r="P5" s="14">
        <v>4.21</v>
      </c>
    </row>
    <row r="6" spans="1:16" ht="42" customHeight="1">
      <c r="A6" s="11" t="s">
        <v>17</v>
      </c>
      <c r="B6" s="12">
        <v>560</v>
      </c>
      <c r="C6" s="12">
        <v>560</v>
      </c>
      <c r="D6" s="12">
        <f>B6-C6</f>
        <v>0</v>
      </c>
      <c r="E6" s="12">
        <v>8334</v>
      </c>
      <c r="F6" s="12">
        <v>9950</v>
      </c>
      <c r="G6" s="12">
        <f>E6-F6</f>
        <v>-1616</v>
      </c>
      <c r="H6" s="8">
        <f t="shared" si="0"/>
        <v>14.882142857142858</v>
      </c>
      <c r="I6" s="8">
        <f t="shared" si="0"/>
        <v>17.767857142857142</v>
      </c>
      <c r="J6" s="8">
        <f>H6-I6</f>
        <v>-2.8857142857142843</v>
      </c>
      <c r="K6" s="12">
        <v>652</v>
      </c>
      <c r="L6" s="12">
        <v>7656</v>
      </c>
      <c r="M6" s="12">
        <v>9354</v>
      </c>
      <c r="N6" s="12">
        <f t="shared" si="1"/>
        <v>-1698</v>
      </c>
      <c r="O6" s="13">
        <f>L6*P6/3.4</f>
        <v>9232.2352941176468</v>
      </c>
      <c r="P6" s="14">
        <v>4.0999999999999996</v>
      </c>
    </row>
    <row r="7" spans="1:16" ht="42" customHeight="1" thickBot="1">
      <c r="A7" s="15" t="s">
        <v>18</v>
      </c>
      <c r="B7" s="16"/>
      <c r="C7" s="16"/>
      <c r="D7" s="16"/>
      <c r="E7" s="16"/>
      <c r="F7" s="16"/>
      <c r="G7" s="16"/>
      <c r="H7" s="17"/>
      <c r="I7" s="17"/>
      <c r="J7" s="17"/>
      <c r="K7" s="16"/>
      <c r="L7" s="16">
        <v>780</v>
      </c>
      <c r="M7" s="18">
        <v>1040</v>
      </c>
      <c r="N7" s="16">
        <f t="shared" si="1"/>
        <v>-260</v>
      </c>
      <c r="O7" s="19">
        <f>L7</f>
        <v>780</v>
      </c>
      <c r="P7" s="20"/>
    </row>
    <row r="8" spans="1:16" ht="42" customHeight="1" thickBot="1">
      <c r="A8" s="21" t="s">
        <v>19</v>
      </c>
      <c r="B8" s="22">
        <f>SUM(B3:B7)</f>
        <v>3312</v>
      </c>
      <c r="C8" s="22">
        <f>SUM(C3:C6)</f>
        <v>3241</v>
      </c>
      <c r="D8" s="22">
        <f>B8-C8</f>
        <v>71</v>
      </c>
      <c r="E8" s="22">
        <f>SUM(E3:E7)</f>
        <v>58799</v>
      </c>
      <c r="F8" s="22">
        <f>SUM(F3:F6)</f>
        <v>57725</v>
      </c>
      <c r="G8" s="22">
        <f>E8-F8</f>
        <v>1074</v>
      </c>
      <c r="H8" s="23">
        <f>E8/B8</f>
        <v>17.753321256038646</v>
      </c>
      <c r="I8" s="23">
        <f>F8/C8</f>
        <v>17.81086084541808</v>
      </c>
      <c r="J8" s="23">
        <f>H8-I8</f>
        <v>-5.7539589379434375E-2</v>
      </c>
      <c r="K8" s="22">
        <f>SUM(K3:K7)</f>
        <v>2843</v>
      </c>
      <c r="L8" s="22">
        <f>SUM(L3:L7)</f>
        <v>55930</v>
      </c>
      <c r="M8" s="22">
        <f>SUM(M3:M7)</f>
        <v>54925</v>
      </c>
      <c r="N8" s="22">
        <f t="shared" si="1"/>
        <v>1005</v>
      </c>
      <c r="O8" s="23">
        <f>SUM(O3:O7)</f>
        <v>64907.291176470593</v>
      </c>
      <c r="P8" s="24">
        <f>O8*3.4/L8</f>
        <v>3.9457319864115861</v>
      </c>
    </row>
  </sheetData>
  <mergeCells count="1">
    <mergeCell ref="A1:P1"/>
  </mergeCells>
  <pageMargins left="0.75" right="0.75" top="1" bottom="1" header="0.5" footer="0.5"/>
  <pageSetup paperSize="9" scale="7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2018-04-18T07:21:19Z</dcterms:created>
  <dcterms:modified xsi:type="dcterms:W3CDTF">2018-04-18T07:32:17Z</dcterms:modified>
</cp:coreProperties>
</file>