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4" sheetId="1" r:id="rId1"/>
  </sheets>
  <calcPr calcId="125725" calcOnSave="0"/>
</workbook>
</file>

<file path=xl/calcChain.xml><?xml version="1.0" encoding="utf-8"?>
<calcChain xmlns="http://schemas.openxmlformats.org/spreadsheetml/2006/main">
  <c r="M8" i="1"/>
  <c r="L8"/>
  <c r="N8" s="1"/>
  <c r="K8"/>
  <c r="H8"/>
  <c r="J8" s="1"/>
  <c r="G8"/>
  <c r="F8"/>
  <c r="E8"/>
  <c r="D8"/>
  <c r="C8"/>
  <c r="I8" s="1"/>
  <c r="B8"/>
  <c r="O7"/>
  <c r="N7"/>
  <c r="O6"/>
  <c r="N6"/>
  <c r="I6"/>
  <c r="H6"/>
  <c r="J6" s="1"/>
  <c r="G6"/>
  <c r="D6"/>
  <c r="O5"/>
  <c r="O8" s="1"/>
  <c r="P8" s="1"/>
  <c r="N5"/>
  <c r="I5"/>
  <c r="H5"/>
  <c r="J5" s="1"/>
  <c r="G5"/>
  <c r="D5"/>
  <c r="O4"/>
  <c r="N4"/>
  <c r="J4"/>
  <c r="I4"/>
  <c r="H4"/>
  <c r="G4"/>
  <c r="D4"/>
  <c r="O3"/>
  <c r="N3"/>
  <c r="J3"/>
  <c r="I3"/>
  <c r="H3"/>
  <c r="G3"/>
  <c r="D3"/>
</calcChain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<sst xmlns="http://schemas.openxmlformats.org/spreadsheetml/2006/main" count="23" uniqueCount="20">
  <si>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24 апреля 2018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</si>
  <si>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</si>
  <si>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</si>
  <si>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2017 год </t>
  </si>
  <si>
    <t xml:space="preserve"> +/- к прошлому году, кг</t>
  </si>
  <si>
    <t>Валовый надой молока, кг</t>
  </si>
  <si>
    <t>Валовый надой молока 2017, кг</t>
  </si>
  <si>
    <t>Надой на 1 фуражную корову, кг</t>
  </si>
  <si>
    <t>Надой        на 1 фуражную корову 2017,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</si>
  <si>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</si>
  <si>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</si>
  <si>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2017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</si>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</sst>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8"/>
  <sheetViews>
    <sheetView tabSelected="1" zoomScale="95" workbookViewId="0">
      <selection activeCell="I13" sqref="I13"/>
    </sheetView>
  </sheetViews>
  <sheetFormatPr defaultRowHeight="1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870</v>
      </c>
      <c r="C3" s="7">
        <v>910</v>
      </c>
      <c r="D3" s="7">
        <f>B3-C3</f>
        <v>-40</v>
      </c>
      <c r="E3" s="7">
        <v>14214</v>
      </c>
      <c r="F3" s="8">
        <v>16448</v>
      </c>
      <c r="G3" s="7">
        <f>E3-F3</f>
        <v>-2234</v>
      </c>
      <c r="H3" s="9">
        <f t="shared" ref="H3:I6" si="0">E3/B3</f>
        <v>16.337931034482757</v>
      </c>
      <c r="I3" s="10">
        <f t="shared" si="0"/>
        <v>18.074725274725274</v>
      </c>
      <c r="J3" s="9">
        <f>H3-I3</f>
        <v>-1.7367942402425172</v>
      </c>
      <c r="K3" s="7">
        <v>563</v>
      </c>
      <c r="L3" s="7">
        <v>13651</v>
      </c>
      <c r="M3" s="8">
        <v>15968</v>
      </c>
      <c r="N3" s="7">
        <f t="shared" ref="N3:N8" si="1">L3-M3</f>
        <v>-2317</v>
      </c>
      <c r="O3" s="11">
        <f>L3*P3/3.4</f>
        <v>15257</v>
      </c>
      <c r="P3" s="12">
        <v>3.8</v>
      </c>
    </row>
    <row r="4" spans="1:16" ht="42" customHeight="1">
      <c r="A4" s="13" t="s">
        <v>15</v>
      </c>
      <c r="B4" s="14">
        <v>1078</v>
      </c>
      <c r="C4" s="14">
        <v>1150</v>
      </c>
      <c r="D4" s="14">
        <f>B4-C4</f>
        <v>-72</v>
      </c>
      <c r="E4" s="14">
        <v>20514</v>
      </c>
      <c r="F4" s="14">
        <v>18922</v>
      </c>
      <c r="G4" s="14">
        <f>E4-F4</f>
        <v>1592</v>
      </c>
      <c r="H4" s="10">
        <f t="shared" si="0"/>
        <v>19.029684601113171</v>
      </c>
      <c r="I4" s="10">
        <f t="shared" si="0"/>
        <v>16.453913043478259</v>
      </c>
      <c r="J4" s="10">
        <f>H4-I4</f>
        <v>2.5757715576349121</v>
      </c>
      <c r="K4" s="14">
        <v>1359</v>
      </c>
      <c r="L4" s="14">
        <v>19155</v>
      </c>
      <c r="M4" s="14">
        <v>17370</v>
      </c>
      <c r="N4" s="14">
        <f t="shared" si="1"/>
        <v>1785</v>
      </c>
      <c r="O4" s="15">
        <f>L4*P4/3.4</f>
        <v>21408.529411764706</v>
      </c>
      <c r="P4" s="16">
        <v>3.8</v>
      </c>
    </row>
    <row r="5" spans="1:16" ht="42" customHeight="1">
      <c r="A5" s="13" t="s">
        <v>16</v>
      </c>
      <c r="B5" s="14">
        <v>804</v>
      </c>
      <c r="C5" s="14">
        <v>621</v>
      </c>
      <c r="D5" s="14">
        <f>B5-C5</f>
        <v>183</v>
      </c>
      <c r="E5" s="14">
        <v>15438</v>
      </c>
      <c r="F5" s="14">
        <v>13132</v>
      </c>
      <c r="G5" s="14">
        <f>E5-F5</f>
        <v>2306</v>
      </c>
      <c r="H5" s="10">
        <f t="shared" si="0"/>
        <v>19.201492537313431</v>
      </c>
      <c r="I5" s="10">
        <f t="shared" si="0"/>
        <v>21.146537842190018</v>
      </c>
      <c r="J5" s="10">
        <f>H5-I5</f>
        <v>-1.9450453048765866</v>
      </c>
      <c r="K5" s="14">
        <v>562</v>
      </c>
      <c r="L5" s="14">
        <v>14000</v>
      </c>
      <c r="M5" s="14">
        <v>11405</v>
      </c>
      <c r="N5" s="14">
        <f t="shared" si="1"/>
        <v>2595</v>
      </c>
      <c r="O5" s="15">
        <f>L5*P5/3.4</f>
        <v>17417.647058823532</v>
      </c>
      <c r="P5" s="16">
        <v>4.2300000000000004</v>
      </c>
    </row>
    <row r="6" spans="1:16" ht="42" customHeight="1">
      <c r="A6" s="13" t="s">
        <v>17</v>
      </c>
      <c r="B6" s="14">
        <v>560</v>
      </c>
      <c r="C6" s="14">
        <v>560</v>
      </c>
      <c r="D6" s="14">
        <f>B6-C6</f>
        <v>0</v>
      </c>
      <c r="E6" s="14">
        <v>8316</v>
      </c>
      <c r="F6" s="14">
        <v>9930</v>
      </c>
      <c r="G6" s="14">
        <f>E6-F6</f>
        <v>-1614</v>
      </c>
      <c r="H6" s="10">
        <f t="shared" si="0"/>
        <v>14.85</v>
      </c>
      <c r="I6" s="10">
        <f t="shared" si="0"/>
        <v>17.732142857142858</v>
      </c>
      <c r="J6" s="10">
        <f>H6-I6</f>
        <v>-2.882142857142858</v>
      </c>
      <c r="K6" s="14">
        <v>732</v>
      </c>
      <c r="L6" s="14">
        <v>7551</v>
      </c>
      <c r="M6" s="14">
        <v>9311</v>
      </c>
      <c r="N6" s="14">
        <f t="shared" si="1"/>
        <v>-1760</v>
      </c>
      <c r="O6" s="15">
        <f>L6*P6/3.4</f>
        <v>9105.6176470588234</v>
      </c>
      <c r="P6" s="16">
        <v>4.0999999999999996</v>
      </c>
    </row>
    <row r="7" spans="1:16" ht="42" customHeight="1" thickBot="1">
      <c r="A7" s="17" t="s">
        <v>18</v>
      </c>
      <c r="B7" s="18"/>
      <c r="C7" s="18"/>
      <c r="D7" s="18"/>
      <c r="E7" s="18"/>
      <c r="F7" s="19"/>
      <c r="G7" s="18"/>
      <c r="H7" s="20"/>
      <c r="I7" s="20"/>
      <c r="J7" s="20"/>
      <c r="K7" s="18"/>
      <c r="L7" s="18">
        <v>876</v>
      </c>
      <c r="M7" s="19">
        <v>1024</v>
      </c>
      <c r="N7" s="18">
        <f t="shared" si="1"/>
        <v>-148</v>
      </c>
      <c r="O7" s="21">
        <f>L7</f>
        <v>876</v>
      </c>
      <c r="P7" s="22"/>
    </row>
    <row r="8" spans="1:16" ht="42" customHeight="1" thickBot="1">
      <c r="A8" s="23" t="s">
        <v>19</v>
      </c>
      <c r="B8" s="24">
        <f>SUM(B3:B7)</f>
        <v>3312</v>
      </c>
      <c r="C8" s="24">
        <f>SUM(C3:C6)</f>
        <v>3241</v>
      </c>
      <c r="D8" s="24">
        <f>B8-C8</f>
        <v>71</v>
      </c>
      <c r="E8" s="24">
        <f>SUM(E3:E7)</f>
        <v>58482</v>
      </c>
      <c r="F8" s="24">
        <f>SUM(F3:F6)</f>
        <v>58432</v>
      </c>
      <c r="G8" s="24">
        <f>E8-F8</f>
        <v>50</v>
      </c>
      <c r="H8" s="25">
        <f>E8/B8</f>
        <v>17.657608695652176</v>
      </c>
      <c r="I8" s="25">
        <f>F8/C8</f>
        <v>18.029003394014193</v>
      </c>
      <c r="J8" s="25">
        <f>H8-I8</f>
        <v>-0.37139469836201755</v>
      </c>
      <c r="K8" s="24">
        <f>SUM(K3:K7)</f>
        <v>3216</v>
      </c>
      <c r="L8" s="24">
        <f>SUM(L3:L7)</f>
        <v>55233</v>
      </c>
      <c r="M8" s="24">
        <f>SUM(M3:M7)</f>
        <v>55078</v>
      </c>
      <c r="N8" s="24">
        <f t="shared" si="1"/>
        <v>155</v>
      </c>
      <c r="O8" s="25">
        <f>SUM(O3:O7)</f>
        <v>64064.794117647063</v>
      </c>
      <c r="P8" s="26">
        <f>O8*3.4/L8</f>
        <v>3.9436623033331526</v>
      </c>
    </row>
  </sheetData>
  <mergeCells count="1">
    <mergeCell ref="A1:P1"/>
  </mergeCells>
  <pageMargins left="0.75" right="0.75" top="1" bottom="1" header="0.5" footer="0.5"/>
  <pageSetup paperSize="9" scale="7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2018-04-25T10:15:42Z</dcterms:created>
  <dcterms:modified xsi:type="dcterms:W3CDTF">2018-04-25T10:16:06Z</dcterms:modified>
</cp:coreProperties>
</file>