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7.03.19" sheetId="226" r:id="rId1"/>
  </sheets>
  <calcPr calcId="162913"/>
</workbook>
</file>

<file path=xl/calcChain.xml><?xml version="1.0" encoding="utf-8"?>
<calcChain xmlns="http://schemas.openxmlformats.org/spreadsheetml/2006/main">
  <c r="N8" i="226" l="1"/>
  <c r="M8" i="226"/>
  <c r="L8" i="226"/>
  <c r="K8" i="226"/>
  <c r="F8" i="226"/>
  <c r="I8" i="226" s="1"/>
  <c r="E8" i="226"/>
  <c r="C8" i="226"/>
  <c r="B8" i="226"/>
  <c r="H8" i="226" s="1"/>
  <c r="O7" i="226"/>
  <c r="N7" i="226"/>
  <c r="O6" i="226"/>
  <c r="N6" i="226"/>
  <c r="I6" i="226"/>
  <c r="H6" i="226"/>
  <c r="J6" i="226" s="1"/>
  <c r="G6" i="226"/>
  <c r="D6" i="226"/>
  <c r="O5" i="226"/>
  <c r="N5" i="226"/>
  <c r="J5" i="226"/>
  <c r="I5" i="226"/>
  <c r="H5" i="226"/>
  <c r="G5" i="226"/>
  <c r="D5" i="226"/>
  <c r="O4" i="226"/>
  <c r="N4" i="226"/>
  <c r="I4" i="226"/>
  <c r="J4" i="226" s="1"/>
  <c r="H4" i="226"/>
  <c r="G4" i="226"/>
  <c r="D4" i="226"/>
  <c r="O3" i="226"/>
  <c r="O8" i="226" s="1"/>
  <c r="P8" i="226" s="1"/>
  <c r="N3" i="226"/>
  <c r="I3" i="226"/>
  <c r="H3" i="226"/>
  <c r="J3" i="226" s="1"/>
  <c r="G3" i="226"/>
  <c r="D3" i="226"/>
  <c r="J8" i="226" l="1"/>
  <c r="G8" i="226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<sst xmlns="http://schemas.openxmlformats.org/spreadsheetml/2006/main" count="23" uniqueCount="20">
  <si>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</si>
  <si>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</si>
  <si>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</si>
  <si>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</si>
  <si>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</si>
  <si>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</si>
  <si>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</si>
  <si>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</si>
  <si>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</si>
  <si>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</si>
  <si>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</si>
  <si>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</si>
  <si>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</si>
  <si>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</si>
  <si>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</si>
  <si>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</si>
  <si>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</si>
  <si>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</si>
  <si>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</si>
  <si>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17 марта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</si>
</sst>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E13" sqref="E13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940</v>
      </c>
      <c r="C3" s="12">
        <v>910</v>
      </c>
      <c r="D3" s="12">
        <f>B3-C3</f>
        <v>30</v>
      </c>
      <c r="E3" s="12">
        <v>17584</v>
      </c>
      <c r="F3" s="25">
        <v>15588</v>
      </c>
      <c r="G3" s="12">
        <f>E3-F3</f>
        <v>1996</v>
      </c>
      <c r="H3" s="19">
        <f t="shared" ref="H3:I6" si="0">E3/B3</f>
        <v>18.706382978723404</v>
      </c>
      <c r="I3" s="20">
        <f t="shared" si="0"/>
        <v>17.129670329670329</v>
      </c>
      <c r="J3" s="19">
        <f>H3-I3</f>
        <v>1.576712649053075</v>
      </c>
      <c r="K3" s="12">
        <v>1106</v>
      </c>
      <c r="L3" s="12">
        <v>16478</v>
      </c>
      <c r="M3" s="25">
        <v>15091</v>
      </c>
      <c r="N3" s="12">
        <f t="shared" ref="N3:N8" si="1">L3-M3</f>
        <v>1387</v>
      </c>
      <c r="O3" s="13">
        <f>L3*P3/3.4</f>
        <v>18901.235294117647</v>
      </c>
      <c r="P3" s="14">
        <v>3.9</v>
      </c>
    </row>
    <row r="4" spans="1:16" ht="42" customHeight="1" x14ac:dyDescent="0.25">
      <c r="A4" s="4" t="s">
        <v>9</v>
      </c>
      <c r="B4" s="1">
        <v>1140</v>
      </c>
      <c r="C4" s="1">
        <v>1150</v>
      </c>
      <c r="D4" s="1">
        <f>B4-C4</f>
        <v>-10</v>
      </c>
      <c r="E4" s="1">
        <v>19879</v>
      </c>
      <c r="F4" s="1">
        <v>20799</v>
      </c>
      <c r="G4" s="1">
        <f>E4-F4</f>
        <v>-920</v>
      </c>
      <c r="H4" s="20">
        <f t="shared" si="0"/>
        <v>17.437719298245614</v>
      </c>
      <c r="I4" s="20">
        <f t="shared" si="0"/>
        <v>18.08608695652174</v>
      </c>
      <c r="J4" s="20">
        <f>H4-I4</f>
        <v>-0.64836765827612552</v>
      </c>
      <c r="K4" s="1">
        <v>1614</v>
      </c>
      <c r="L4" s="1">
        <v>18265</v>
      </c>
      <c r="M4" s="1">
        <v>19455</v>
      </c>
      <c r="N4" s="1">
        <f t="shared" si="1"/>
        <v>-1190</v>
      </c>
      <c r="O4" s="8">
        <f>L4*P4/3.4</f>
        <v>20951.029411764706</v>
      </c>
      <c r="P4" s="9">
        <v>3.9</v>
      </c>
    </row>
    <row r="5" spans="1:16" ht="42" customHeight="1" x14ac:dyDescent="0.25">
      <c r="A5" s="4" t="s">
        <v>10</v>
      </c>
      <c r="B5" s="1">
        <v>837</v>
      </c>
      <c r="C5" s="1">
        <v>772</v>
      </c>
      <c r="D5" s="1">
        <f>B5-C5</f>
        <v>65</v>
      </c>
      <c r="E5" s="1">
        <v>16643</v>
      </c>
      <c r="F5" s="1">
        <v>16960</v>
      </c>
      <c r="G5" s="1">
        <f>E5-F5</f>
        <v>-317</v>
      </c>
      <c r="H5" s="20">
        <f t="shared" si="0"/>
        <v>19.884109916367979</v>
      </c>
      <c r="I5" s="20">
        <f t="shared" si="0"/>
        <v>21.968911917098445</v>
      </c>
      <c r="J5" s="20">
        <f>H5-I5</f>
        <v>-2.0848020007304662</v>
      </c>
      <c r="K5" s="1">
        <v>467</v>
      </c>
      <c r="L5" s="1">
        <v>15276</v>
      </c>
      <c r="M5" s="1">
        <v>15268</v>
      </c>
      <c r="N5" s="1">
        <f t="shared" si="1"/>
        <v>8</v>
      </c>
      <c r="O5" s="8">
        <f>L5*P5/3.4</f>
        <v>18870.352941176472</v>
      </c>
      <c r="P5" s="9">
        <v>4.2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7456</v>
      </c>
      <c r="F6" s="1">
        <v>8468</v>
      </c>
      <c r="G6" s="1">
        <f>E6-F6</f>
        <v>-1012</v>
      </c>
      <c r="H6" s="20">
        <f t="shared" si="0"/>
        <v>13.314285714285715</v>
      </c>
      <c r="I6" s="20">
        <f t="shared" si="0"/>
        <v>15.121428571428572</v>
      </c>
      <c r="J6" s="20">
        <f>H6-I6</f>
        <v>-1.8071428571428569</v>
      </c>
      <c r="K6" s="1">
        <v>936</v>
      </c>
      <c r="L6" s="1">
        <v>6520</v>
      </c>
      <c r="M6" s="1">
        <v>7660</v>
      </c>
      <c r="N6" s="1">
        <f t="shared" si="1"/>
        <v>-1140</v>
      </c>
      <c r="O6" s="8">
        <f>L6*P6/3.4</f>
        <v>7670.588235294118</v>
      </c>
      <c r="P6" s="9">
        <v>4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16"/>
      <c r="G7" s="16"/>
      <c r="H7" s="21"/>
      <c r="I7" s="21"/>
      <c r="J7" s="21"/>
      <c r="K7" s="16"/>
      <c r="L7" s="16">
        <v>900</v>
      </c>
      <c r="M7" s="23">
        <v>1098</v>
      </c>
      <c r="N7" s="16">
        <f t="shared" si="1"/>
        <v>-198</v>
      </c>
      <c r="O7" s="17">
        <f>L7</f>
        <v>900</v>
      </c>
      <c r="P7" s="18"/>
    </row>
    <row r="8" spans="1:16" ht="42" customHeight="1" thickBot="1" x14ac:dyDescent="0.3">
      <c r="A8" s="5" t="s">
        <v>1</v>
      </c>
      <c r="B8" s="2">
        <f>SUM(B3:B7)</f>
        <v>3477</v>
      </c>
      <c r="C8" s="2">
        <f>SUM(C3:C6)</f>
        <v>3392</v>
      </c>
      <c r="D8" s="2">
        <f>B8-C8</f>
        <v>85</v>
      </c>
      <c r="E8" s="2">
        <f>SUM(E3:E7)</f>
        <v>61562</v>
      </c>
      <c r="F8" s="2">
        <f>SUM(F3:F6)</f>
        <v>61815</v>
      </c>
      <c r="G8" s="2">
        <f>E8-F8</f>
        <v>-253</v>
      </c>
      <c r="H8" s="22">
        <f>E8/B8</f>
        <v>17.705493241299973</v>
      </c>
      <c r="I8" s="22">
        <f>F8/C8</f>
        <v>18.22376179245283</v>
      </c>
      <c r="J8" s="22">
        <f>H8-I8</f>
        <v>-0.51826855115285753</v>
      </c>
      <c r="K8" s="2">
        <f>SUM(K3:K7)</f>
        <v>4123</v>
      </c>
      <c r="L8" s="2">
        <f>SUM(L3:L7)</f>
        <v>57439</v>
      </c>
      <c r="M8" s="2">
        <f>SUM(M3:M7)</f>
        <v>58572</v>
      </c>
      <c r="N8" s="2">
        <f t="shared" si="1"/>
        <v>-1133</v>
      </c>
      <c r="O8" s="3">
        <f>SUM(O3:O7)</f>
        <v>67293.205882352937</v>
      </c>
      <c r="P8" s="24">
        <f>O8*3.4/L8</f>
        <v>3.9833022859033056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2019-03-18T10:54:06Z</dcterms:modified>
</cp:coreProperties>
</file>