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16.10.20" sheetId="3" r:id="rId1"/>
  </sheets>
  <calcPr calcId="162913"/>
</workbook>
</file>

<file path=xl/calcChain.xml><?xml version="1.0" encoding="utf-8"?>
<calcChain xmlns="http://schemas.openxmlformats.org/spreadsheetml/2006/main">
  <c r="I12" i="3" l="1"/>
  <c r="H12" i="3"/>
  <c r="D12" i="3" s="1"/>
  <c r="G12" i="3"/>
  <c r="E12" i="3"/>
  <c r="I11" i="3"/>
  <c r="H11" i="3"/>
  <c r="E11" i="3"/>
  <c r="F11" i="3" s="1"/>
  <c r="D11" i="3"/>
  <c r="I10" i="3"/>
  <c r="H10" i="3"/>
  <c r="G10" i="3"/>
  <c r="F10" i="3"/>
  <c r="E10" i="3"/>
  <c r="D10" i="3"/>
  <c r="I9" i="3"/>
  <c r="I7" i="3" s="1"/>
  <c r="H9" i="3"/>
  <c r="H7" i="3" s="1"/>
  <c r="E9" i="3"/>
  <c r="F9" i="3" s="1"/>
  <c r="D9" i="3"/>
  <c r="D7" i="3" s="1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C7" i="3"/>
  <c r="E7" i="3" l="1"/>
  <c r="G9" i="3"/>
  <c r="G11" i="3"/>
  <c r="F7" i="3" l="1"/>
  <c r="G7" i="3"/>
</calcChain>
</file>

<file path=xl/sharedStrings.xml><?xml version="1.0" encoding="utf-8"?>
<sst xmlns="http://schemas.openxmlformats.org/spreadsheetml/2006/main" count="40" uniqueCount="29">
  <si>
    <t/>
  </si>
  <si>
    <t>S, га (план)</t>
  </si>
  <si>
    <t>ООО "РусМолоко" отд. "Вешние Воды"</t>
  </si>
  <si>
    <t xml:space="preserve">                      </t>
  </si>
  <si>
    <t>2019 ФАКТ (29-СХ), га</t>
  </si>
  <si>
    <t xml:space="preserve"> +/- факт 2020 к 2019 (29-сх) году, га</t>
  </si>
  <si>
    <t>№</t>
  </si>
  <si>
    <r>
      <rPr>
        <b/>
        <sz val="12"/>
        <rFont val="Times New Roman"/>
        <family val="1"/>
        <charset val="204"/>
      </rPr>
      <t>Посеяно озимых сельскохозяйственных культур</t>
    </r>
  </si>
  <si>
    <r>
      <rPr>
        <b/>
        <sz val="12"/>
        <rFont val="Times New Roman"/>
        <family val="1"/>
        <charset val="204"/>
      </rPr>
      <t>Наименование предприятия</t>
    </r>
  </si>
  <si>
    <r>
      <rPr>
        <b/>
        <sz val="12"/>
        <rFont val="Times New Roman"/>
        <family val="1"/>
        <charset val="204"/>
      </rPr>
      <t>Озимый сев, всего</t>
    </r>
  </si>
  <si>
    <r>
      <rPr>
        <b/>
        <sz val="12"/>
        <rFont val="Times New Roman"/>
        <family val="1"/>
        <charset val="204"/>
      </rPr>
      <t>Зерновые</t>
    </r>
  </si>
  <si>
    <r>
      <rPr>
        <b/>
        <sz val="12"/>
        <rFont val="Times New Roman"/>
        <family val="1"/>
        <charset val="204"/>
      </rPr>
      <t>Озимый рапс</t>
    </r>
  </si>
  <si>
    <r>
      <rPr>
        <b/>
        <sz val="12"/>
        <rFont val="Times New Roman"/>
        <family val="1"/>
        <charset val="204"/>
      </rPr>
      <t>Прочие</t>
    </r>
  </si>
  <si>
    <r>
      <rPr>
        <b/>
        <sz val="12"/>
        <rFont val="Times New Roman"/>
        <family val="1"/>
        <charset val="204"/>
      </rPr>
      <t>Итого посеяно озимых культур</t>
    </r>
  </si>
  <si>
    <r>
      <rPr>
        <b/>
        <sz val="12"/>
        <rFont val="Times New Roman"/>
        <family val="1"/>
        <charset val="204"/>
      </rPr>
      <t>Всего зерновых</t>
    </r>
  </si>
  <si>
    <r>
      <rPr>
        <b/>
        <sz val="12"/>
        <rFont val="Times New Roman"/>
        <family val="1"/>
        <charset val="204"/>
      </rPr>
      <t>в том числе</t>
    </r>
  </si>
  <si>
    <r>
      <rPr>
        <b/>
        <sz val="12"/>
        <rFont val="Times New Roman"/>
        <family val="1"/>
        <charset val="204"/>
      </rPr>
      <t>S, га (план)</t>
    </r>
  </si>
  <si>
    <r>
      <rPr>
        <b/>
        <sz val="12"/>
        <rFont val="Times New Roman"/>
        <family val="1"/>
        <charset val="204"/>
      </rPr>
      <t>S, га (факт)</t>
    </r>
  </si>
  <si>
    <r>
      <rPr>
        <b/>
        <sz val="12"/>
        <rFont val="Times New Roman"/>
        <family val="1"/>
        <charset val="204"/>
      </rPr>
      <t>%</t>
    </r>
  </si>
  <si>
    <r>
      <rPr>
        <b/>
        <sz val="12"/>
        <rFont val="Times New Roman"/>
        <family val="1"/>
        <charset val="204"/>
      </rPr>
      <t>Пшеница</t>
    </r>
  </si>
  <si>
    <r>
      <rPr>
        <b/>
        <sz val="12"/>
        <rFont val="Times New Roman"/>
        <family val="1"/>
        <charset val="204"/>
      </rPr>
      <t>Рожь</t>
    </r>
  </si>
  <si>
    <r>
      <rPr>
        <b/>
        <sz val="12"/>
        <rFont val="Times New Roman"/>
        <family val="1"/>
        <charset val="204"/>
      </rPr>
      <t>Тритикале</t>
    </r>
  </si>
  <si>
    <r>
      <rPr>
        <sz val="12"/>
        <rFont val="Times New Roman"/>
        <family val="1"/>
        <charset val="204"/>
      </rPr>
      <t>ОАО "Совхоз имени Кирова"</t>
    </r>
  </si>
  <si>
    <r>
      <rPr>
        <sz val="12"/>
        <rFont val="Times New Roman"/>
        <family val="1"/>
        <charset val="204"/>
      </rPr>
      <t>ООО "Колхоз "Заветы Ильича"</t>
    </r>
  </si>
  <si>
    <r>
      <rPr>
        <sz val="12"/>
        <rFont val="Times New Roman"/>
        <family val="1"/>
        <charset val="204"/>
      </rPr>
      <t>ООО "АФ "Елгозинское"</t>
    </r>
  </si>
  <si>
    <r>
      <rPr>
        <sz val="12"/>
        <rFont val="Times New Roman"/>
        <family val="1"/>
        <charset val="204"/>
      </rPr>
      <t>ООО "Туламашагро"</t>
    </r>
  </si>
  <si>
    <r>
      <rPr>
        <b/>
        <sz val="12"/>
        <rFont val="Times New Roman"/>
        <family val="1"/>
        <charset val="204"/>
      </rPr>
      <t>Итого</t>
    </r>
  </si>
  <si>
    <t xml:space="preserve">    </t>
  </si>
  <si>
    <t>О ходе сева озимых культур г.о. Лотошино на 16.10.2020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</si>
</sst>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9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5" sqref="G15"/>
    </sheetView>
  </sheetViews>
  <sheetFormatPr defaultRowHeight="15.75" x14ac:dyDescent="0.25"/>
  <cols>
    <col min="1" max="1" width="9.85546875" style="5" customWidth="1"/>
    <col min="2" max="2" width="25.28515625" style="5" customWidth="1"/>
    <col min="3" max="3" width="9" style="5" customWidth="1"/>
    <col min="4" max="19" width="9.85546875" style="5" customWidth="1"/>
    <col min="20" max="16384" width="9.140625" style="5"/>
  </cols>
  <sheetData>
    <row r="1" spans="1:21" ht="42.75" customHeight="1" x14ac:dyDescent="0.2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1" ht="37.5" customHeight="1" x14ac:dyDescent="0.25">
      <c r="A2" s="14" t="s">
        <v>6</v>
      </c>
      <c r="B2" s="13" t="s">
        <v>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1" ht="29.25" customHeight="1" x14ac:dyDescent="0.25">
      <c r="A3" s="13"/>
      <c r="B3" s="13" t="s">
        <v>8</v>
      </c>
      <c r="C3" s="13" t="s">
        <v>9</v>
      </c>
      <c r="D3" s="13"/>
      <c r="E3" s="13"/>
      <c r="F3" s="13"/>
      <c r="G3" s="13"/>
      <c r="H3" s="13" t="s">
        <v>10</v>
      </c>
      <c r="I3" s="13"/>
      <c r="J3" s="13"/>
      <c r="K3" s="13"/>
      <c r="L3" s="13"/>
      <c r="M3" s="13"/>
      <c r="N3" s="13"/>
      <c r="O3" s="13"/>
      <c r="P3" s="13" t="s">
        <v>11</v>
      </c>
      <c r="Q3" s="13"/>
      <c r="R3" s="13" t="s">
        <v>12</v>
      </c>
      <c r="S3" s="13"/>
    </row>
    <row r="4" spans="1:21" ht="43.5" customHeight="1" x14ac:dyDescent="0.25">
      <c r="A4" s="13"/>
      <c r="B4" s="13"/>
      <c r="C4" s="14" t="s">
        <v>4</v>
      </c>
      <c r="D4" s="13" t="s">
        <v>13</v>
      </c>
      <c r="E4" s="13"/>
      <c r="F4" s="13"/>
      <c r="G4" s="13"/>
      <c r="H4" s="13" t="s">
        <v>14</v>
      </c>
      <c r="I4" s="13"/>
      <c r="J4" s="13" t="s">
        <v>15</v>
      </c>
      <c r="K4" s="13"/>
      <c r="L4" s="13"/>
      <c r="M4" s="13"/>
      <c r="N4" s="13"/>
      <c r="O4" s="13"/>
      <c r="P4" s="13" t="s">
        <v>16</v>
      </c>
      <c r="Q4" s="13" t="s">
        <v>17</v>
      </c>
      <c r="R4" s="13" t="s">
        <v>16</v>
      </c>
      <c r="S4" s="13" t="s">
        <v>17</v>
      </c>
    </row>
    <row r="5" spans="1:21" ht="27.75" customHeight="1" x14ac:dyDescent="0.25">
      <c r="A5" s="13"/>
      <c r="B5" s="13"/>
      <c r="C5" s="13"/>
      <c r="D5" s="14" t="s">
        <v>1</v>
      </c>
      <c r="E5" s="13" t="s">
        <v>17</v>
      </c>
      <c r="F5" s="13" t="s">
        <v>18</v>
      </c>
      <c r="G5" s="14" t="s">
        <v>5</v>
      </c>
      <c r="H5" s="13" t="s">
        <v>16</v>
      </c>
      <c r="I5" s="13" t="s">
        <v>17</v>
      </c>
      <c r="J5" s="13" t="s">
        <v>19</v>
      </c>
      <c r="K5" s="13"/>
      <c r="L5" s="13" t="s">
        <v>20</v>
      </c>
      <c r="M5" s="13"/>
      <c r="N5" s="13" t="s">
        <v>21</v>
      </c>
      <c r="O5" s="13"/>
      <c r="P5" s="13"/>
      <c r="Q5" s="13"/>
      <c r="R5" s="13"/>
      <c r="S5" s="13"/>
    </row>
    <row r="6" spans="1:21" ht="60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2" t="s">
        <v>16</v>
      </c>
      <c r="K6" s="12" t="s">
        <v>17</v>
      </c>
      <c r="L6" s="12" t="s">
        <v>16</v>
      </c>
      <c r="M6" s="12" t="s">
        <v>17</v>
      </c>
      <c r="N6" s="11" t="s">
        <v>1</v>
      </c>
      <c r="O6" s="12" t="s">
        <v>17</v>
      </c>
      <c r="P6" s="13"/>
      <c r="Q6" s="13"/>
      <c r="R6" s="13"/>
      <c r="S6" s="13"/>
    </row>
    <row r="7" spans="1:21" s="8" customFormat="1" ht="31.5" customHeight="1" x14ac:dyDescent="0.25">
      <c r="A7" s="6" t="s">
        <v>26</v>
      </c>
      <c r="B7" s="6" t="s">
        <v>0</v>
      </c>
      <c r="C7" s="7">
        <f>SUM(C8:C12)</f>
        <v>2788</v>
      </c>
      <c r="D7" s="7">
        <f>SUM(D8:D12)</f>
        <v>4903</v>
      </c>
      <c r="E7" s="7">
        <f>SUM(E8:E12)</f>
        <v>4895</v>
      </c>
      <c r="F7" s="7">
        <f>E7/D7*100</f>
        <v>99.83683459106669</v>
      </c>
      <c r="G7" s="7">
        <f>E7-C7</f>
        <v>2107</v>
      </c>
      <c r="H7" s="7">
        <f>SUM(H8:H12)</f>
        <v>2700</v>
      </c>
      <c r="I7" s="7">
        <f t="shared" ref="I7:S7" si="0">SUM(I8:I12)</f>
        <v>2276</v>
      </c>
      <c r="J7" s="7">
        <f t="shared" si="0"/>
        <v>2650</v>
      </c>
      <c r="K7" s="7">
        <f t="shared" si="0"/>
        <v>2209</v>
      </c>
      <c r="L7" s="7">
        <f t="shared" si="0"/>
        <v>50</v>
      </c>
      <c r="M7" s="7">
        <f t="shared" si="0"/>
        <v>50</v>
      </c>
      <c r="N7" s="7">
        <f t="shared" si="0"/>
        <v>0</v>
      </c>
      <c r="O7" s="7">
        <f t="shared" si="0"/>
        <v>17</v>
      </c>
      <c r="P7" s="7">
        <f t="shared" si="0"/>
        <v>2103</v>
      </c>
      <c r="Q7" s="7">
        <f t="shared" si="0"/>
        <v>2619</v>
      </c>
      <c r="R7" s="7">
        <f t="shared" si="0"/>
        <v>100</v>
      </c>
      <c r="S7" s="7">
        <f t="shared" si="0"/>
        <v>0</v>
      </c>
      <c r="U7" s="9"/>
    </row>
    <row r="8" spans="1:21" ht="39" customHeight="1" x14ac:dyDescent="0.25">
      <c r="A8" s="1">
        <v>1</v>
      </c>
      <c r="B8" s="2" t="s">
        <v>22</v>
      </c>
      <c r="C8" s="10">
        <v>552</v>
      </c>
      <c r="D8" s="3">
        <f>H8+P8+R8</f>
        <v>600</v>
      </c>
      <c r="E8" s="3">
        <f>K8+M8+O8+Q8+S8</f>
        <v>490</v>
      </c>
      <c r="F8" s="3">
        <f>E8/D8*100</f>
        <v>81.666666666666671</v>
      </c>
      <c r="G8" s="3">
        <f t="shared" ref="G8:G12" si="1">E8-C8</f>
        <v>-62</v>
      </c>
      <c r="H8" s="3">
        <f>J8+L8+N8</f>
        <v>600</v>
      </c>
      <c r="I8" s="3">
        <f t="shared" ref="H8:I12" si="2">K8+M8+O8</f>
        <v>490</v>
      </c>
      <c r="J8" s="3">
        <v>600</v>
      </c>
      <c r="K8" s="3">
        <v>490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21" ht="39" customHeight="1" x14ac:dyDescent="0.25">
      <c r="A9" s="1">
        <v>2</v>
      </c>
      <c r="B9" s="2" t="s">
        <v>23</v>
      </c>
      <c r="C9" s="10">
        <v>420</v>
      </c>
      <c r="D9" s="3">
        <f t="shared" ref="D9:D12" si="3">H9+P9+R9</f>
        <v>400</v>
      </c>
      <c r="E9" s="3">
        <f t="shared" ref="E9:E12" si="4">K9+M9+O9+Q9+S9</f>
        <v>305</v>
      </c>
      <c r="F9" s="3">
        <f t="shared" ref="F9:F11" si="5">E9/D9*100</f>
        <v>76.25</v>
      </c>
      <c r="G9" s="3">
        <f t="shared" si="1"/>
        <v>-115</v>
      </c>
      <c r="H9" s="3">
        <f t="shared" si="2"/>
        <v>300</v>
      </c>
      <c r="I9" s="3">
        <f t="shared" si="2"/>
        <v>305</v>
      </c>
      <c r="J9" s="3">
        <v>250</v>
      </c>
      <c r="K9" s="3">
        <v>255</v>
      </c>
      <c r="L9" s="3">
        <v>50</v>
      </c>
      <c r="M9" s="3">
        <v>50</v>
      </c>
      <c r="N9" s="3">
        <v>0</v>
      </c>
      <c r="O9" s="3">
        <v>0</v>
      </c>
      <c r="P9" s="3">
        <v>0</v>
      </c>
      <c r="Q9" s="3">
        <v>0</v>
      </c>
      <c r="R9" s="3">
        <v>100</v>
      </c>
      <c r="S9" s="3">
        <v>0</v>
      </c>
    </row>
    <row r="10" spans="1:21" ht="39" customHeight="1" x14ac:dyDescent="0.25">
      <c r="A10" s="1">
        <v>3</v>
      </c>
      <c r="B10" s="2" t="s">
        <v>24</v>
      </c>
      <c r="C10" s="10">
        <v>427</v>
      </c>
      <c r="D10" s="3">
        <f t="shared" si="3"/>
        <v>600</v>
      </c>
      <c r="E10" s="3">
        <f t="shared" si="4"/>
        <v>774</v>
      </c>
      <c r="F10" s="3">
        <f t="shared" si="5"/>
        <v>129</v>
      </c>
      <c r="G10" s="3">
        <f t="shared" si="1"/>
        <v>347</v>
      </c>
      <c r="H10" s="3">
        <f t="shared" si="2"/>
        <v>600</v>
      </c>
      <c r="I10" s="3">
        <f t="shared" si="2"/>
        <v>774</v>
      </c>
      <c r="J10" s="3">
        <v>600</v>
      </c>
      <c r="K10" s="3">
        <v>757</v>
      </c>
      <c r="L10" s="3">
        <v>0</v>
      </c>
      <c r="M10" s="3">
        <v>0</v>
      </c>
      <c r="N10" s="3">
        <v>0</v>
      </c>
      <c r="O10" s="3">
        <v>17</v>
      </c>
      <c r="P10" s="3">
        <v>0</v>
      </c>
      <c r="Q10" s="3">
        <v>0</v>
      </c>
      <c r="R10" s="3">
        <v>0</v>
      </c>
      <c r="S10" s="3">
        <v>0</v>
      </c>
    </row>
    <row r="11" spans="1:21" ht="39" customHeight="1" x14ac:dyDescent="0.25">
      <c r="A11" s="1">
        <v>4</v>
      </c>
      <c r="B11" s="2" t="s">
        <v>25</v>
      </c>
      <c r="C11" s="10">
        <v>1289</v>
      </c>
      <c r="D11" s="3">
        <f t="shared" si="3"/>
        <v>3303</v>
      </c>
      <c r="E11" s="3">
        <f t="shared" si="4"/>
        <v>3326</v>
      </c>
      <c r="F11" s="3">
        <f t="shared" si="5"/>
        <v>100.6963366636391</v>
      </c>
      <c r="G11" s="3">
        <f t="shared" si="1"/>
        <v>2037</v>
      </c>
      <c r="H11" s="3">
        <f t="shared" si="2"/>
        <v>1200</v>
      </c>
      <c r="I11" s="3">
        <f t="shared" si="2"/>
        <v>707</v>
      </c>
      <c r="J11" s="3">
        <v>1200</v>
      </c>
      <c r="K11" s="3">
        <v>707</v>
      </c>
      <c r="L11" s="3">
        <v>0</v>
      </c>
      <c r="M11" s="3">
        <v>0</v>
      </c>
      <c r="N11" s="3">
        <v>0</v>
      </c>
      <c r="O11" s="3">
        <v>0</v>
      </c>
      <c r="P11" s="3">
        <v>2103</v>
      </c>
      <c r="Q11" s="3">
        <v>2619</v>
      </c>
      <c r="R11" s="3">
        <v>0</v>
      </c>
      <c r="S11" s="3">
        <v>0</v>
      </c>
    </row>
    <row r="12" spans="1:21" ht="31.5" x14ac:dyDescent="0.25">
      <c r="A12" s="1">
        <v>5</v>
      </c>
      <c r="B12" s="4" t="s">
        <v>2</v>
      </c>
      <c r="C12" s="10">
        <v>100</v>
      </c>
      <c r="D12" s="3">
        <f t="shared" si="3"/>
        <v>0</v>
      </c>
      <c r="E12" s="3">
        <f t="shared" si="4"/>
        <v>0</v>
      </c>
      <c r="F12" s="3">
        <v>0</v>
      </c>
      <c r="G12" s="3">
        <f t="shared" si="1"/>
        <v>-100</v>
      </c>
      <c r="H12" s="3">
        <f t="shared" si="2"/>
        <v>0</v>
      </c>
      <c r="I12" s="3">
        <f t="shared" si="2"/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21" x14ac:dyDescent="0.25">
      <c r="U13" s="5" t="s">
        <v>27</v>
      </c>
    </row>
    <row r="19" spans="11:11" x14ac:dyDescent="0.25">
      <c r="K19" s="5" t="s">
        <v>3</v>
      </c>
    </row>
  </sheetData>
  <mergeCells count="25">
    <mergeCell ref="A1:S1"/>
    <mergeCell ref="A2:A6"/>
    <mergeCell ref="B2:S2"/>
    <mergeCell ref="B3:B6"/>
    <mergeCell ref="C3:G3"/>
    <mergeCell ref="H3:O3"/>
    <mergeCell ref="P3:Q3"/>
    <mergeCell ref="R3:S3"/>
    <mergeCell ref="C4:C6"/>
    <mergeCell ref="D4:G4"/>
    <mergeCell ref="R4:R6"/>
    <mergeCell ref="S4:S6"/>
    <mergeCell ref="J5:K5"/>
    <mergeCell ref="L5:M5"/>
    <mergeCell ref="N5:O5"/>
    <mergeCell ref="I5:I6"/>
    <mergeCell ref="H4:I4"/>
    <mergeCell ref="J4:O4"/>
    <mergeCell ref="P4:P6"/>
    <mergeCell ref="Q4:Q6"/>
    <mergeCell ref="D5:D6"/>
    <mergeCell ref="E5:E6"/>
    <mergeCell ref="F5:F6"/>
    <mergeCell ref="G5:G6"/>
    <mergeCell ref="H5:H6"/>
  </mergeCells>
  <pageMargins left="0.51181102362204722" right="0.51181102362204722" top="1.4173228346456694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dc:description>exif_MSED_d25d9d945a18fde3485b36e4576356414f46f977fbcd055bf57f6d5d132c1ccb</dc:description>
  <cp:lastModifiedBy>Башкатов П.И.</cp:lastModifiedBy>
  <cp:lastPrinted>2020-08-17T07:49:33Z</cp:lastPrinted>
  <dcterms:created xsi:type="dcterms:W3CDTF">2020-08-17T10:08:03Z</dcterms:created>
  <dcterms:modified xsi:type="dcterms:W3CDTF">2020-10-16T07:34:32Z</dcterms:modified>
</cp:coreProperties>
</file>